
<file path=[Content_Types].xml><?xml version="1.0" encoding="utf-8"?>
<Types xmlns="http://schemas.openxmlformats.org/package/2006/content-types">
  <Override PartName="/xl/activeX/activeX2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activeX/activeX16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activeX/activeX8.xml" ContentType="application/vnd.ms-office.activeX+xml"/>
  <Override PartName="/xl/activeX/activeX13.bin" ContentType="application/vnd.ms-office.activeX"/>
  <Override PartName="/xl/activeX/activeX14.bin" ContentType="application/vnd.ms-office.activeX"/>
  <Override PartName="/xl/activeX/activeX5.xml" ContentType="application/vnd.ms-office.activeX+xml"/>
  <Override PartName="/xl/activeX/activeX6.xml" ContentType="application/vnd.ms-office.activeX+xml"/>
  <Override PartName="/xl/activeX/activeX11.bin" ContentType="application/vnd.ms-office.activeX"/>
  <Override PartName="/xl/activeX/activeX12.bin" ContentType="application/vnd.ms-office.activeX"/>
  <Override PartName="/xl/activeX/activeX17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0.bin" ContentType="application/vnd.ms-office.activeX"/>
  <Override PartName="/xl/activeX/activeX15.xml" ContentType="application/vnd.ms-office.activeX+xml"/>
  <Override PartName="/xl/activeX/activeX16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activeX/activeX11.xml" ContentType="application/vnd.ms-office.activeX+xml"/>
  <Override PartName="/xl/activeX/activeX12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5.bin" ContentType="application/vnd.ms-office.activeX"/>
  <Override PartName="/xl/activeX/activeX6.bin" ContentType="application/vnd.ms-office.activeX"/>
  <Override PartName="/xl/activeX/activeX17.bin" ContentType="application/vnd.ms-office.activeX"/>
  <Override PartName="/docProps/core.xml" ContentType="application/vnd.openxmlformats-package.core-properties+xml"/>
  <Default Extension="bin" ContentType="application/vnd.openxmlformats-officedocument.spreadsheetml.printerSettings"/>
  <Override PartName="/xl/activeX/activeX3.bin" ContentType="application/vnd.ms-office.activeX"/>
  <Override PartName="/xl/activeX/activeX15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2016г" sheetId="1" r:id="rId1"/>
    <sheet name="2017г.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G18" i="2"/>
  <c r="AG10"/>
  <c r="AG6"/>
  <c r="BE18"/>
  <c r="BE10"/>
  <c r="BC10"/>
  <c r="AL10"/>
  <c r="AK18"/>
  <c r="AK10"/>
  <c r="AB18"/>
  <c r="AB10"/>
  <c r="O10"/>
  <c r="H18"/>
  <c r="H10"/>
  <c r="G10"/>
  <c r="D10"/>
  <c r="B10"/>
  <c r="C10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J18"/>
  <c r="AI18"/>
  <c r="AH18"/>
  <c r="AF18"/>
  <c r="AE18"/>
  <c r="AD18"/>
  <c r="AC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G18"/>
  <c r="F18"/>
  <c r="E18"/>
  <c r="D18"/>
  <c r="C18"/>
  <c r="B18"/>
  <c r="BD10"/>
  <c r="BB10"/>
  <c r="BA10"/>
  <c r="AZ10"/>
  <c r="AY10"/>
  <c r="AX10"/>
  <c r="AW10"/>
  <c r="AV10"/>
  <c r="AU10"/>
  <c r="AT10"/>
  <c r="AS10"/>
  <c r="AR10"/>
  <c r="AQ10"/>
  <c r="AP10"/>
  <c r="AO10"/>
  <c r="AN10"/>
  <c r="AM10"/>
  <c r="AJ10"/>
  <c r="AI10"/>
  <c r="AH10"/>
  <c r="AF10"/>
  <c r="AE10"/>
  <c r="AD10"/>
  <c r="AC10"/>
  <c r="AA10"/>
  <c r="Z10"/>
  <c r="Y10"/>
  <c r="X10"/>
  <c r="W10"/>
  <c r="V10"/>
  <c r="U10"/>
  <c r="T10"/>
  <c r="S10"/>
  <c r="R10"/>
  <c r="Q10"/>
  <c r="P10"/>
  <c r="N10"/>
  <c r="M10"/>
  <c r="L10"/>
  <c r="K10"/>
  <c r="J10"/>
  <c r="I10"/>
  <c r="F10"/>
  <c r="E10"/>
  <c r="BA18" i="1"/>
  <c r="AZ18"/>
  <c r="AY18"/>
  <c r="AX18"/>
  <c r="AW18"/>
  <c r="AV18"/>
  <c r="AU18"/>
  <c r="BA10"/>
  <c r="AZ10"/>
  <c r="AY10"/>
  <c r="AX10"/>
  <c r="AW10"/>
  <c r="AV10"/>
  <c r="AU10"/>
  <c r="AT18"/>
  <c r="AT10"/>
  <c r="AS10"/>
  <c r="AR10"/>
  <c r="AQ10"/>
  <c r="AP10"/>
  <c r="AO10"/>
  <c r="AN10"/>
  <c r="AM10"/>
  <c r="AL10"/>
  <c r="AK10"/>
  <c r="AJ10"/>
  <c r="AI10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AH10"/>
  <c r="AG10"/>
  <c r="AF10"/>
  <c r="AE10"/>
  <c r="AD10"/>
  <c r="AC10"/>
  <c r="AB10"/>
  <c r="AA10"/>
  <c r="Z18"/>
  <c r="Y18"/>
  <c r="X18"/>
  <c r="W18"/>
  <c r="Z10"/>
  <c r="Y10"/>
  <c r="X10"/>
  <c r="W10"/>
  <c r="V18"/>
  <c r="U18"/>
  <c r="T18"/>
  <c r="V10"/>
  <c r="U10"/>
  <c r="T10"/>
  <c r="S18"/>
  <c r="S10"/>
  <c r="R18"/>
  <c r="R10"/>
  <c r="Q18"/>
  <c r="P18"/>
  <c r="O18"/>
  <c r="N18"/>
  <c r="Q10"/>
  <c r="P10"/>
  <c r="O10"/>
  <c r="N10"/>
  <c r="M18"/>
  <c r="M10"/>
  <c r="L18"/>
  <c r="L10"/>
  <c r="K18"/>
  <c r="K10"/>
  <c r="J18"/>
  <c r="J10"/>
  <c r="I18"/>
  <c r="I10"/>
  <c r="H18"/>
  <c r="G18"/>
  <c r="H10"/>
  <c r="G10"/>
  <c r="F10"/>
  <c r="E10"/>
  <c r="D10"/>
  <c r="C10"/>
  <c r="F18"/>
  <c r="E18"/>
  <c r="D18"/>
  <c r="C18"/>
  <c r="B18"/>
</calcChain>
</file>

<file path=xl/sharedStrings.xml><?xml version="1.0" encoding="utf-8"?>
<sst xmlns="http://schemas.openxmlformats.org/spreadsheetml/2006/main" count="146" uniqueCount="74">
  <si>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</si>
  <si>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</si>
  <si>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</si>
  <si>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Начислено за услуги (работы) по содержанию и текущему ремонту</t>
  </si>
  <si>
    <t>Всего (руб.):</t>
  </si>
  <si>
    <t>в т.ч. за содержание дома (руб.):</t>
  </si>
  <si>
    <t>в т.ч. за текущий ремонт (руб.):</t>
  </si>
  <si>
    <t>в т.ч. услуги управления (руб.):</t>
  </si>
  <si>
    <t>Получено денежных средств</t>
  </si>
  <si>
    <t>в т.ч. денежных средств от собственников/нанимателей помещений (руб.):</t>
  </si>
  <si>
    <t>в 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</si>
  <si>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</si>
  <si>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</si>
  <si>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</si>
  <si>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</si>
  <si>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</si>
  <si>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</si>
  <si>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</si>
  <si>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абр. 18</t>
  </si>
  <si>
    <t>абр.23-а</t>
  </si>
  <si>
    <t>абр.25</t>
  </si>
  <si>
    <t>виш.4</t>
  </si>
  <si>
    <t>виш.10</t>
  </si>
  <si>
    <t>виш.12</t>
  </si>
  <si>
    <t>виш.13</t>
  </si>
  <si>
    <t>виш.16</t>
  </si>
  <si>
    <t>виш.17</t>
  </si>
  <si>
    <t>виш.18</t>
  </si>
  <si>
    <t>виш.19</t>
  </si>
  <si>
    <t>виш.10/7</t>
  </si>
  <si>
    <t>виш.21</t>
  </si>
  <si>
    <t>виш.22</t>
  </si>
  <si>
    <t>виш.23</t>
  </si>
  <si>
    <t>виш.24</t>
  </si>
  <si>
    <t>виш.25</t>
  </si>
  <si>
    <t>виш.26</t>
  </si>
  <si>
    <t>виш.27</t>
  </si>
  <si>
    <t>виш.28</t>
  </si>
  <si>
    <t>виш.30</t>
  </si>
  <si>
    <t>виш.31</t>
  </si>
  <si>
    <t>виш.32</t>
  </si>
  <si>
    <t>виш.34</t>
  </si>
  <si>
    <t>виш.36</t>
  </si>
  <si>
    <t>мак.18</t>
  </si>
  <si>
    <t>мак.19</t>
  </si>
  <si>
    <t>мак.28</t>
  </si>
  <si>
    <t>мак.30</t>
  </si>
  <si>
    <t>мак.39</t>
  </si>
  <si>
    <t>мак.41</t>
  </si>
  <si>
    <t>мак.45</t>
  </si>
  <si>
    <t>мак.47</t>
  </si>
  <si>
    <t>тр.3</t>
  </si>
  <si>
    <t>тр.4</t>
  </si>
  <si>
    <t>тр.10</t>
  </si>
  <si>
    <t>тр.13</t>
  </si>
  <si>
    <t>тр.15</t>
  </si>
  <si>
    <t>тр.17/1</t>
  </si>
  <si>
    <t>тр.17/2</t>
  </si>
  <si>
    <t>тр.18</t>
  </si>
  <si>
    <t>тр.21</t>
  </si>
  <si>
    <t>тр.23</t>
  </si>
  <si>
    <t>тр.27</t>
  </si>
  <si>
    <t>пл.100</t>
  </si>
  <si>
    <t>пл.177</t>
  </si>
  <si>
    <t>пл.179а</t>
  </si>
  <si>
    <t>пл.181</t>
  </si>
  <si>
    <t>пл.181а</t>
  </si>
  <si>
    <t>пл.187</t>
  </si>
  <si>
    <t>пл.191</t>
  </si>
  <si>
    <t>ВЛКСМ,16</t>
  </si>
  <si>
    <t>виш.10/8</t>
  </si>
  <si>
    <t>мак.8"б"/7</t>
  </si>
  <si>
    <t>мак./бот.34/18</t>
  </si>
  <si>
    <t>ВЛКСМ,14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</si>
</sst>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13" Type="http://schemas.openxmlformats.org/officeDocument/2006/relationships/control" Target="../activeX/activeX11.xml"/><Relationship Id="rId18" Type="http://schemas.openxmlformats.org/officeDocument/2006/relationships/control" Target="../activeX/activeX16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12" Type="http://schemas.openxmlformats.org/officeDocument/2006/relationships/control" Target="../activeX/activeX10.xml"/><Relationship Id="rId17" Type="http://schemas.openxmlformats.org/officeDocument/2006/relationships/control" Target="../activeX/activeX15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1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11" Type="http://schemas.openxmlformats.org/officeDocument/2006/relationships/control" Target="../activeX/activeX9.xml"/><Relationship Id="rId5" Type="http://schemas.openxmlformats.org/officeDocument/2006/relationships/control" Target="../activeX/activeX3.xml"/><Relationship Id="rId15" Type="http://schemas.openxmlformats.org/officeDocument/2006/relationships/control" Target="../activeX/activeX13.xml"/><Relationship Id="rId10" Type="http://schemas.openxmlformats.org/officeDocument/2006/relationships/control" Target="../activeX/activeX8.xml"/><Relationship Id="rId19" Type="http://schemas.openxmlformats.org/officeDocument/2006/relationships/control" Target="../activeX/activeX17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Relationship Id="rId14" Type="http://schemas.openxmlformats.org/officeDocument/2006/relationships/control" Target="../activeX/activeX1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BA35"/>
  <sheetViews>
    <sheetView topLeftCell="A18" workbookViewId="0">
      <pane xSplit="1" topLeftCell="B1" activePane="topRight" state="frozen"/>
      <selection activeCell="A27" sqref="A27"/>
      <selection pane="topRight" activeCell="J36" sqref="J36"/>
    </sheetView>
  </sheetViews>
  <sheetFormatPr defaultRowHeight="15"/>
  <cols>
    <col min="1" max="1" width="60" customWidth="1"/>
    <col min="2" max="2" width="13.42578125" customWidth="1"/>
    <col min="3" max="3" width="10.7109375" customWidth="1"/>
    <col min="4" max="4" width="10.42578125" customWidth="1"/>
    <col min="5" max="5" width="11.140625" customWidth="1"/>
    <col min="6" max="6" width="10.85546875" customWidth="1"/>
    <col min="7" max="8" width="10.42578125" customWidth="1"/>
    <col min="9" max="9" width="10.140625" customWidth="1"/>
    <col min="10" max="10" width="10.85546875" customWidth="1"/>
    <col min="11" max="11" width="10.5703125" customWidth="1"/>
    <col min="12" max="12" width="9.85546875" customWidth="1"/>
    <col min="13" max="13" width="9.42578125" customWidth="1"/>
    <col min="14" max="14" width="10.28515625" customWidth="1"/>
    <col min="15" max="15" width="12.5703125" customWidth="1"/>
    <col min="16" max="16" width="11" customWidth="1"/>
    <col min="17" max="17" width="10.85546875" customWidth="1"/>
    <col min="18" max="18" width="11.28515625" customWidth="1"/>
    <col min="19" max="19" width="11.5703125" customWidth="1"/>
    <col min="20" max="20" width="11.42578125" customWidth="1"/>
    <col min="21" max="21" width="10.85546875" customWidth="1"/>
    <col min="22" max="22" width="11" customWidth="1"/>
    <col min="23" max="23" width="11.140625" customWidth="1"/>
    <col min="24" max="24" width="10.140625" customWidth="1"/>
    <col min="25" max="25" width="10.42578125" customWidth="1"/>
    <col min="26" max="26" width="10.85546875" customWidth="1"/>
    <col min="27" max="27" width="10.42578125" customWidth="1"/>
    <col min="28" max="28" width="10.7109375" customWidth="1"/>
    <col min="29" max="29" width="11.5703125" customWidth="1"/>
    <col min="30" max="30" width="10.42578125" customWidth="1"/>
    <col min="31" max="31" width="11" customWidth="1"/>
    <col min="32" max="32" width="10.42578125" customWidth="1"/>
    <col min="33" max="33" width="11.28515625" customWidth="1"/>
    <col min="34" max="34" width="10.85546875" customWidth="1"/>
    <col min="39" max="39" width="10.5703125" customWidth="1"/>
    <col min="40" max="40" width="10" customWidth="1"/>
    <col min="41" max="41" width="11.42578125" customWidth="1"/>
    <col min="42" max="42" width="10.7109375" customWidth="1"/>
    <col min="43" max="43" width="10.42578125" customWidth="1"/>
    <col min="44" max="44" width="10.5703125" customWidth="1"/>
    <col min="45" max="45" width="11.140625" customWidth="1"/>
    <col min="46" max="46" width="11.42578125" customWidth="1"/>
    <col min="47" max="47" width="11.28515625" customWidth="1"/>
    <col min="48" max="49" width="11" customWidth="1"/>
    <col min="50" max="50" width="11.140625" customWidth="1"/>
    <col min="51" max="52" width="11.42578125" customWidth="1"/>
    <col min="53" max="53" width="11" customWidth="1"/>
  </cols>
  <sheetData>
    <row r="2" spans="1:53"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29</v>
      </c>
      <c r="H2" t="s">
        <v>23</v>
      </c>
      <c r="I2" t="s">
        <v>24</v>
      </c>
      <c r="J2" t="s">
        <v>25</v>
      </c>
      <c r="K2" t="s">
        <v>26</v>
      </c>
      <c r="L2" t="s">
        <v>27</v>
      </c>
      <c r="M2" t="s">
        <v>28</v>
      </c>
      <c r="N2" t="s">
        <v>30</v>
      </c>
      <c r="O2" t="s">
        <v>31</v>
      </c>
      <c r="P2" t="s">
        <v>32</v>
      </c>
      <c r="Q2" t="s">
        <v>33</v>
      </c>
      <c r="R2" t="s">
        <v>34</v>
      </c>
      <c r="S2" t="s">
        <v>35</v>
      </c>
      <c r="T2" t="s">
        <v>36</v>
      </c>
      <c r="U2" t="s">
        <v>37</v>
      </c>
      <c r="V2" t="s">
        <v>38</v>
      </c>
      <c r="W2" t="s">
        <v>39</v>
      </c>
      <c r="X2" t="s">
        <v>40</v>
      </c>
      <c r="Y2" t="s">
        <v>41</v>
      </c>
      <c r="Z2" t="s">
        <v>42</v>
      </c>
      <c r="AA2" t="s">
        <v>43</v>
      </c>
      <c r="AB2" t="s">
        <v>44</v>
      </c>
      <c r="AC2" t="s">
        <v>45</v>
      </c>
      <c r="AD2" t="s">
        <v>46</v>
      </c>
      <c r="AE2" t="s">
        <v>47</v>
      </c>
      <c r="AF2" t="s">
        <v>48</v>
      </c>
      <c r="AG2" t="s">
        <v>49</v>
      </c>
      <c r="AH2" t="s">
        <v>50</v>
      </c>
      <c r="AI2" t="s">
        <v>51</v>
      </c>
      <c r="AJ2" t="s">
        <v>52</v>
      </c>
      <c r="AK2" t="s">
        <v>53</v>
      </c>
      <c r="AL2" t="s">
        <v>54</v>
      </c>
      <c r="AM2" t="s">
        <v>55</v>
      </c>
      <c r="AN2" t="s">
        <v>56</v>
      </c>
      <c r="AO2" t="s">
        <v>57</v>
      </c>
      <c r="AP2" t="s">
        <v>58</v>
      </c>
      <c r="AQ2" t="s">
        <v>59</v>
      </c>
      <c r="AR2" t="s">
        <v>60</v>
      </c>
      <c r="AS2" t="s">
        <v>61</v>
      </c>
      <c r="AT2" t="s">
        <v>62</v>
      </c>
      <c r="AU2" t="s">
        <v>63</v>
      </c>
      <c r="AV2" t="s">
        <v>64</v>
      </c>
      <c r="AW2" t="s">
        <v>65</v>
      </c>
      <c r="AX2" t="s">
        <v>66</v>
      </c>
      <c r="AY2" t="s">
        <v>67</v>
      </c>
      <c r="AZ2" t="s">
        <v>68</v>
      </c>
      <c r="BA2" t="s">
        <v>69</v>
      </c>
    </row>
    <row r="4" spans="1:53">
      <c r="A4" s="1" t="s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</row>
    <row r="5" spans="1:53">
      <c r="A5" s="2"/>
    </row>
    <row r="6" spans="1:53" ht="25.5">
      <c r="A6" s="1" t="s">
        <v>1</v>
      </c>
      <c r="B6">
        <v>-186351.58</v>
      </c>
      <c r="C6">
        <v>191939.84</v>
      </c>
      <c r="D6">
        <v>-34500.68</v>
      </c>
      <c r="E6">
        <v>103421.53</v>
      </c>
      <c r="F6">
        <v>-159312.9</v>
      </c>
      <c r="G6">
        <v>-96159.92</v>
      </c>
      <c r="H6">
        <v>73348.72</v>
      </c>
      <c r="I6">
        <v>16809.830000000002</v>
      </c>
      <c r="J6">
        <v>-191300.09</v>
      </c>
      <c r="K6">
        <v>39436.65</v>
      </c>
      <c r="L6">
        <v>-48782.93</v>
      </c>
      <c r="M6">
        <v>560897.51</v>
      </c>
      <c r="N6">
        <v>-2560.77</v>
      </c>
      <c r="O6">
        <v>29597.43</v>
      </c>
      <c r="P6">
        <v>-86215</v>
      </c>
      <c r="Q6">
        <v>-42272.61</v>
      </c>
      <c r="R6">
        <v>-169290.57</v>
      </c>
      <c r="S6">
        <v>84948</v>
      </c>
      <c r="T6">
        <v>-136577.01</v>
      </c>
      <c r="U6">
        <v>0</v>
      </c>
      <c r="V6">
        <v>-2908.48</v>
      </c>
      <c r="W6">
        <v>8595.01</v>
      </c>
      <c r="X6">
        <v>-53486.720000000001</v>
      </c>
      <c r="Y6">
        <v>77902.94</v>
      </c>
      <c r="Z6">
        <v>-65375.54</v>
      </c>
      <c r="AA6">
        <v>1548.33</v>
      </c>
      <c r="AB6">
        <v>-52579.07</v>
      </c>
      <c r="AC6">
        <v>-113704.7</v>
      </c>
      <c r="AD6">
        <v>-106511.22</v>
      </c>
      <c r="AE6">
        <v>-245443.39</v>
      </c>
      <c r="AF6">
        <v>-61534.6</v>
      </c>
      <c r="AG6">
        <v>464865.72</v>
      </c>
      <c r="AH6">
        <v>-106019.05</v>
      </c>
      <c r="AI6">
        <v>-910.65</v>
      </c>
      <c r="AJ6">
        <v>-22608.54</v>
      </c>
      <c r="AK6">
        <v>-175492.93</v>
      </c>
      <c r="AL6">
        <v>-49525.75</v>
      </c>
      <c r="AM6">
        <v>57128.63</v>
      </c>
      <c r="AN6">
        <v>88350.35</v>
      </c>
      <c r="AO6">
        <v>-175135.26</v>
      </c>
      <c r="AP6">
        <v>-81256.160000000003</v>
      </c>
      <c r="AQ6">
        <v>21183.62</v>
      </c>
      <c r="AR6">
        <v>96844.29</v>
      </c>
      <c r="AS6">
        <v>-43900.07</v>
      </c>
      <c r="AT6">
        <v>167757.92000000001</v>
      </c>
      <c r="AU6">
        <v>0</v>
      </c>
      <c r="AV6">
        <v>123909.01</v>
      </c>
      <c r="AW6">
        <v>155343.99</v>
      </c>
      <c r="AX6">
        <v>-70679.61</v>
      </c>
      <c r="AY6">
        <v>-91420.42</v>
      </c>
      <c r="AZ6">
        <v>-94244.32</v>
      </c>
      <c r="BA6">
        <v>2059.81</v>
      </c>
    </row>
    <row r="7" spans="1:53">
      <c r="A7" s="2"/>
    </row>
    <row r="8" spans="1:53">
      <c r="A8" s="1" t="s">
        <v>2</v>
      </c>
      <c r="B8">
        <v>104136.22</v>
      </c>
      <c r="C8">
        <v>199066.31</v>
      </c>
      <c r="D8">
        <v>178224.69</v>
      </c>
      <c r="E8">
        <v>200355.1</v>
      </c>
      <c r="F8">
        <v>65893.990000000005</v>
      </c>
      <c r="G8">
        <v>56784.53</v>
      </c>
      <c r="H8">
        <v>53634.77</v>
      </c>
      <c r="I8">
        <v>26530.639999999999</v>
      </c>
      <c r="J8">
        <v>107641.59</v>
      </c>
      <c r="K8">
        <v>30632.18</v>
      </c>
      <c r="L8">
        <v>121634.6</v>
      </c>
      <c r="M8">
        <v>70073.95</v>
      </c>
      <c r="N8">
        <v>77772.7</v>
      </c>
      <c r="O8">
        <v>125230.92</v>
      </c>
      <c r="P8">
        <v>60772.27</v>
      </c>
      <c r="Q8">
        <v>65517.78</v>
      </c>
      <c r="R8">
        <v>157341.47</v>
      </c>
      <c r="S8">
        <v>190836.96</v>
      </c>
      <c r="T8">
        <v>24199.279999999999</v>
      </c>
      <c r="U8">
        <v>77629.539999999994</v>
      </c>
      <c r="V8">
        <v>49758.55</v>
      </c>
      <c r="W8">
        <v>376174.14</v>
      </c>
      <c r="X8">
        <v>42392.82</v>
      </c>
      <c r="Y8">
        <v>12922.14</v>
      </c>
      <c r="Z8">
        <v>25188.25</v>
      </c>
      <c r="AA8">
        <v>66078.28</v>
      </c>
      <c r="AB8">
        <v>90027.86</v>
      </c>
      <c r="AC8">
        <v>88535.98</v>
      </c>
      <c r="AD8">
        <v>127163.28</v>
      </c>
      <c r="AE8">
        <v>75007.02</v>
      </c>
      <c r="AF8">
        <v>81616.19</v>
      </c>
      <c r="AG8">
        <v>42270.559999999998</v>
      </c>
      <c r="AH8">
        <v>192721.7</v>
      </c>
      <c r="AI8">
        <v>47220.27</v>
      </c>
      <c r="AJ8">
        <v>45343.96</v>
      </c>
      <c r="AK8">
        <v>53885.04</v>
      </c>
      <c r="AL8">
        <v>3063.33</v>
      </c>
      <c r="AM8">
        <v>68017.17</v>
      </c>
      <c r="AN8">
        <v>39024.089999999997</v>
      </c>
      <c r="AO8">
        <v>42546.13</v>
      </c>
      <c r="AP8">
        <v>68025.84</v>
      </c>
      <c r="AQ8">
        <v>29655.69</v>
      </c>
      <c r="AR8">
        <v>62008.87</v>
      </c>
      <c r="AS8">
        <v>35049.46</v>
      </c>
      <c r="AT8">
        <v>51919.01</v>
      </c>
      <c r="AU8">
        <v>0</v>
      </c>
      <c r="AV8">
        <v>54371.55</v>
      </c>
      <c r="AW8">
        <v>134849.37</v>
      </c>
      <c r="AX8">
        <v>42264.99</v>
      </c>
      <c r="AY8">
        <v>29584.84</v>
      </c>
      <c r="AZ8">
        <v>173179.77</v>
      </c>
      <c r="BA8">
        <v>40995.9</v>
      </c>
    </row>
    <row r="9" spans="1:53">
      <c r="A9" s="3" t="s">
        <v>3</v>
      </c>
    </row>
    <row r="10" spans="1:53">
      <c r="A10" s="1" t="s">
        <v>4</v>
      </c>
      <c r="B10">
        <v>1026998.84</v>
      </c>
      <c r="C10">
        <f t="shared" ref="C10:Z10" si="0">C12+C14+C16</f>
        <v>2217837.04</v>
      </c>
      <c r="D10">
        <f t="shared" si="0"/>
        <v>846053.38</v>
      </c>
      <c r="E10">
        <f t="shared" si="0"/>
        <v>1537013.34</v>
      </c>
      <c r="F10">
        <f t="shared" si="0"/>
        <v>501946.36</v>
      </c>
      <c r="G10">
        <f t="shared" si="0"/>
        <v>398510.23000000004</v>
      </c>
      <c r="H10">
        <f t="shared" si="0"/>
        <v>482948.66</v>
      </c>
      <c r="I10">
        <f t="shared" si="0"/>
        <v>368489.22</v>
      </c>
      <c r="J10">
        <f t="shared" si="0"/>
        <v>1401731.3399999999</v>
      </c>
      <c r="K10">
        <f t="shared" si="0"/>
        <v>589916.86</v>
      </c>
      <c r="L10">
        <f t="shared" si="0"/>
        <v>1001933.7</v>
      </c>
      <c r="M10">
        <f t="shared" si="0"/>
        <v>240640.43000000002</v>
      </c>
      <c r="N10">
        <f t="shared" si="0"/>
        <v>276294.86</v>
      </c>
      <c r="O10">
        <f t="shared" si="0"/>
        <v>570587.72</v>
      </c>
      <c r="P10">
        <f t="shared" si="0"/>
        <v>298987.40000000002</v>
      </c>
      <c r="Q10">
        <f t="shared" si="0"/>
        <v>529557.42999999993</v>
      </c>
      <c r="R10">
        <f t="shared" si="0"/>
        <v>683893.38</v>
      </c>
      <c r="S10">
        <f t="shared" si="0"/>
        <v>930891.16000000015</v>
      </c>
      <c r="T10">
        <f t="shared" si="0"/>
        <v>587593.88</v>
      </c>
      <c r="U10">
        <f t="shared" si="0"/>
        <v>539487.42999999993</v>
      </c>
      <c r="V10">
        <f t="shared" si="0"/>
        <v>494306.7</v>
      </c>
      <c r="W10">
        <f t="shared" si="0"/>
        <v>1424982.84</v>
      </c>
      <c r="X10">
        <f t="shared" si="0"/>
        <v>706667.76</v>
      </c>
      <c r="Y10">
        <f t="shared" si="0"/>
        <v>431195.28</v>
      </c>
      <c r="Z10">
        <f t="shared" si="0"/>
        <v>494318.49000000005</v>
      </c>
      <c r="AA10">
        <f t="shared" ref="AA10:BA10" si="1">AA12+AA14+AA16</f>
        <v>390383.78</v>
      </c>
      <c r="AB10">
        <f t="shared" si="1"/>
        <v>534752.07999999996</v>
      </c>
      <c r="AC10">
        <f t="shared" si="1"/>
        <v>954630.11</v>
      </c>
      <c r="AD10">
        <f t="shared" si="1"/>
        <v>925705.24</v>
      </c>
      <c r="AE10">
        <f t="shared" si="1"/>
        <v>1257785.01</v>
      </c>
      <c r="AF10">
        <f t="shared" si="1"/>
        <v>854327.69</v>
      </c>
      <c r="AG10">
        <f t="shared" si="1"/>
        <v>684609.45</v>
      </c>
      <c r="AH10">
        <f t="shared" si="1"/>
        <v>798421.53999999992</v>
      </c>
      <c r="AI10">
        <f t="shared" si="1"/>
        <v>145405.5</v>
      </c>
      <c r="AJ10">
        <f t="shared" si="1"/>
        <v>279002.43999999994</v>
      </c>
      <c r="AK10">
        <f t="shared" si="1"/>
        <v>398326.59</v>
      </c>
      <c r="AL10">
        <f t="shared" si="1"/>
        <v>48735.72</v>
      </c>
      <c r="AM10">
        <f t="shared" si="1"/>
        <v>555911.25</v>
      </c>
      <c r="AN10">
        <f t="shared" si="1"/>
        <v>460065.68</v>
      </c>
      <c r="AO10">
        <f t="shared" si="1"/>
        <v>325137.25999999995</v>
      </c>
      <c r="AP10">
        <f t="shared" si="1"/>
        <v>681343.95000000007</v>
      </c>
      <c r="AQ10">
        <f t="shared" si="1"/>
        <v>392832.58999999997</v>
      </c>
      <c r="AR10">
        <f t="shared" si="1"/>
        <v>516243.24000000005</v>
      </c>
      <c r="AS10">
        <f t="shared" si="1"/>
        <v>643549.8899999999</v>
      </c>
      <c r="AT10">
        <f t="shared" si="1"/>
        <v>889634.97</v>
      </c>
      <c r="AU10">
        <f t="shared" si="1"/>
        <v>433581.09</v>
      </c>
      <c r="AV10">
        <f t="shared" si="1"/>
        <v>894285.54</v>
      </c>
      <c r="AW10">
        <f t="shared" si="1"/>
        <v>634818.17999999993</v>
      </c>
      <c r="AX10">
        <f t="shared" si="1"/>
        <v>458254.74000000005</v>
      </c>
      <c r="AY10">
        <f t="shared" si="1"/>
        <v>322773.33</v>
      </c>
      <c r="AZ10">
        <f t="shared" si="1"/>
        <v>521691.30000000005</v>
      </c>
      <c r="BA10">
        <f t="shared" si="1"/>
        <v>675688.14</v>
      </c>
    </row>
    <row r="11" spans="1:53">
      <c r="A11" s="4"/>
    </row>
    <row r="12" spans="1:53">
      <c r="A12" s="1" t="s">
        <v>5</v>
      </c>
      <c r="B12">
        <v>859337.2</v>
      </c>
      <c r="C12">
        <v>1885169.74</v>
      </c>
      <c r="D12">
        <v>709686.55</v>
      </c>
      <c r="E12">
        <v>1240420.07</v>
      </c>
      <c r="F12">
        <v>418950.04</v>
      </c>
      <c r="G12">
        <v>367397.53</v>
      </c>
      <c r="H12">
        <v>414661.16</v>
      </c>
      <c r="I12">
        <v>355016.67</v>
      </c>
      <c r="J12">
        <v>1015545.34</v>
      </c>
      <c r="K12">
        <v>479746.09</v>
      </c>
      <c r="L12">
        <v>884468.82</v>
      </c>
      <c r="M12">
        <v>228841.64</v>
      </c>
      <c r="N12">
        <v>205720.82</v>
      </c>
      <c r="O12">
        <v>490010.62</v>
      </c>
      <c r="P12">
        <v>298987.40000000002</v>
      </c>
      <c r="Q12">
        <v>463150.12</v>
      </c>
      <c r="R12">
        <v>593635.11</v>
      </c>
      <c r="S12">
        <v>670617.06000000006</v>
      </c>
      <c r="T12">
        <v>525373.28</v>
      </c>
      <c r="U12">
        <v>390758.71</v>
      </c>
      <c r="V12">
        <v>389833.07</v>
      </c>
      <c r="W12">
        <v>1424982.84</v>
      </c>
      <c r="X12">
        <v>574826.76</v>
      </c>
      <c r="Y12">
        <v>323671.94</v>
      </c>
      <c r="Z12">
        <v>402609.02</v>
      </c>
      <c r="AA12">
        <v>290921.78000000003</v>
      </c>
      <c r="AB12">
        <v>433938.88</v>
      </c>
      <c r="AC12">
        <v>879723.77</v>
      </c>
      <c r="AD12">
        <v>770208.63</v>
      </c>
      <c r="AE12">
        <v>1140828.97</v>
      </c>
      <c r="AF12">
        <v>651434.11</v>
      </c>
      <c r="AG12">
        <v>587842.21</v>
      </c>
      <c r="AH12">
        <v>669264.46</v>
      </c>
      <c r="AI12">
        <v>112657.37</v>
      </c>
      <c r="AJ12">
        <v>254763.05</v>
      </c>
      <c r="AK12">
        <v>361905.64</v>
      </c>
      <c r="AL12">
        <v>48735.72</v>
      </c>
      <c r="AM12">
        <v>428527.5</v>
      </c>
      <c r="AN12">
        <v>358527.79</v>
      </c>
      <c r="AO12">
        <v>285559</v>
      </c>
      <c r="AP12">
        <v>526796.17000000004</v>
      </c>
      <c r="AQ12">
        <v>300847.55</v>
      </c>
      <c r="AR12">
        <v>500065.59</v>
      </c>
      <c r="AS12">
        <v>471358.24</v>
      </c>
      <c r="AT12">
        <v>693250.07</v>
      </c>
      <c r="AU12">
        <v>391837.14</v>
      </c>
      <c r="AV12">
        <v>710331.36</v>
      </c>
      <c r="AW12">
        <v>615226.96</v>
      </c>
      <c r="AX12">
        <v>354858.03</v>
      </c>
      <c r="AY12">
        <v>322773.33</v>
      </c>
      <c r="AZ12">
        <v>412850.4</v>
      </c>
      <c r="BA12">
        <v>648998.53</v>
      </c>
    </row>
    <row r="13" spans="1:53">
      <c r="A13" s="4"/>
    </row>
    <row r="14" spans="1:53">
      <c r="A14" s="1" t="s">
        <v>6</v>
      </c>
      <c r="B14">
        <v>196437</v>
      </c>
      <c r="C14">
        <v>137148.9</v>
      </c>
      <c r="D14">
        <v>110958.24</v>
      </c>
      <c r="E14">
        <v>269961.3</v>
      </c>
      <c r="F14">
        <v>62266.5</v>
      </c>
      <c r="G14">
        <v>0</v>
      </c>
      <c r="H14">
        <v>53676.12</v>
      </c>
      <c r="I14">
        <v>0</v>
      </c>
      <c r="J14">
        <v>239058.3</v>
      </c>
      <c r="K14">
        <v>99743.4</v>
      </c>
      <c r="L14">
        <v>117464.88</v>
      </c>
      <c r="M14">
        <v>0</v>
      </c>
      <c r="N14">
        <v>67113.78</v>
      </c>
      <c r="O14">
        <v>55408.14</v>
      </c>
      <c r="P14">
        <v>0</v>
      </c>
      <c r="Q14">
        <v>51619.6</v>
      </c>
      <c r="R14">
        <v>90258.27</v>
      </c>
      <c r="S14">
        <v>242226.55</v>
      </c>
      <c r="T14">
        <v>62220.6</v>
      </c>
      <c r="U14">
        <v>133532.9</v>
      </c>
      <c r="V14">
        <v>93469.2</v>
      </c>
      <c r="W14">
        <v>0</v>
      </c>
      <c r="X14">
        <v>131841</v>
      </c>
      <c r="Y14">
        <v>101336</v>
      </c>
      <c r="Z14">
        <v>81079.08</v>
      </c>
      <c r="AA14">
        <v>99462</v>
      </c>
      <c r="AB14">
        <v>100813.2</v>
      </c>
      <c r="AC14">
        <v>58592.639999999999</v>
      </c>
      <c r="AD14">
        <v>137972.51999999999</v>
      </c>
      <c r="AE14">
        <v>84756</v>
      </c>
      <c r="AF14">
        <v>184374.72</v>
      </c>
      <c r="AG14">
        <v>82777.7</v>
      </c>
      <c r="AH14">
        <v>129157.08</v>
      </c>
      <c r="AI14">
        <v>31621.5</v>
      </c>
      <c r="AJ14">
        <v>16115.72</v>
      </c>
      <c r="AK14">
        <v>36416.46</v>
      </c>
      <c r="AL14">
        <v>0</v>
      </c>
      <c r="AM14">
        <v>109214.61</v>
      </c>
      <c r="AN14">
        <v>91245.6</v>
      </c>
      <c r="AO14">
        <v>29361.72</v>
      </c>
      <c r="AP14">
        <v>136404.98000000001</v>
      </c>
      <c r="AQ14">
        <v>79715.740000000005</v>
      </c>
      <c r="AR14">
        <v>0</v>
      </c>
      <c r="AS14">
        <v>161309.95000000001</v>
      </c>
      <c r="AT14">
        <v>183896.4</v>
      </c>
      <c r="AU14">
        <v>41743.949999999997</v>
      </c>
      <c r="AV14">
        <v>183954.18</v>
      </c>
      <c r="AW14">
        <v>0</v>
      </c>
      <c r="AX14">
        <v>90739.45</v>
      </c>
      <c r="AY14">
        <v>0</v>
      </c>
      <c r="AZ14">
        <v>108840.9</v>
      </c>
      <c r="BA14">
        <v>19748.41</v>
      </c>
    </row>
    <row r="15" spans="1:53">
      <c r="A15" s="4"/>
    </row>
    <row r="16" spans="1:53">
      <c r="A16" s="1" t="s">
        <v>7</v>
      </c>
      <c r="B16">
        <v>0</v>
      </c>
      <c r="C16">
        <v>195518.4</v>
      </c>
      <c r="D16">
        <v>25408.59</v>
      </c>
      <c r="E16">
        <v>26631.97</v>
      </c>
      <c r="F16">
        <v>20729.82</v>
      </c>
      <c r="G16">
        <v>31112.7</v>
      </c>
      <c r="H16">
        <v>14611.38</v>
      </c>
      <c r="I16">
        <v>13472.55</v>
      </c>
      <c r="J16">
        <v>147127.70000000001</v>
      </c>
      <c r="K16">
        <v>10427.370000000001</v>
      </c>
      <c r="L16">
        <v>0</v>
      </c>
      <c r="M16">
        <v>11798.79</v>
      </c>
      <c r="N16">
        <v>3460.26</v>
      </c>
      <c r="O16">
        <v>25168.959999999999</v>
      </c>
      <c r="P16">
        <v>0</v>
      </c>
      <c r="Q16">
        <v>14787.71</v>
      </c>
      <c r="R16">
        <v>0</v>
      </c>
      <c r="S16">
        <v>18047.55</v>
      </c>
      <c r="T16">
        <v>0</v>
      </c>
      <c r="U16">
        <v>15195.82</v>
      </c>
      <c r="V16">
        <v>11004.43</v>
      </c>
      <c r="W16">
        <v>0</v>
      </c>
      <c r="X16">
        <v>0</v>
      </c>
      <c r="Y16">
        <v>6187.34</v>
      </c>
      <c r="Z16">
        <v>10630.39</v>
      </c>
      <c r="AA16">
        <v>0</v>
      </c>
      <c r="AB16">
        <v>0</v>
      </c>
      <c r="AC16">
        <v>16313.7</v>
      </c>
      <c r="AD16">
        <v>17524.09</v>
      </c>
      <c r="AE16">
        <v>32200.04</v>
      </c>
      <c r="AF16">
        <v>18518.86</v>
      </c>
      <c r="AG16">
        <v>13989.54</v>
      </c>
      <c r="AH16">
        <v>0</v>
      </c>
      <c r="AI16">
        <v>1126.6300000000001</v>
      </c>
      <c r="AJ16">
        <v>8123.67</v>
      </c>
      <c r="AK16">
        <v>4.49</v>
      </c>
      <c r="AL16">
        <v>0</v>
      </c>
      <c r="AM16">
        <v>18169.14</v>
      </c>
      <c r="AN16">
        <v>10292.290000000001</v>
      </c>
      <c r="AO16">
        <v>10216.540000000001</v>
      </c>
      <c r="AP16">
        <v>18142.8</v>
      </c>
      <c r="AQ16">
        <v>12269.3</v>
      </c>
      <c r="AR16">
        <v>16177.65</v>
      </c>
      <c r="AS16">
        <v>10881.7</v>
      </c>
      <c r="AT16">
        <v>12488.5</v>
      </c>
      <c r="AU16">
        <v>0</v>
      </c>
      <c r="AV16">
        <v>0</v>
      </c>
      <c r="AW16">
        <v>19591.22</v>
      </c>
      <c r="AX16">
        <v>12657.26</v>
      </c>
      <c r="AY16">
        <v>0</v>
      </c>
      <c r="AZ16">
        <v>0</v>
      </c>
      <c r="BA16">
        <v>6941.2</v>
      </c>
    </row>
    <row r="17" spans="1:53">
      <c r="A17" s="3" t="s">
        <v>8</v>
      </c>
    </row>
    <row r="18" spans="1:53">
      <c r="A18" s="1" t="s">
        <v>4</v>
      </c>
      <c r="B18">
        <f>B20+B22+B24+B26+B28</f>
        <v>1043300.11</v>
      </c>
      <c r="C18">
        <f>C20+C26</f>
        <v>2338957.37</v>
      </c>
      <c r="D18">
        <f>D20+D26</f>
        <v>791201.34</v>
      </c>
      <c r="E18">
        <f>E20+E26</f>
        <v>1532123.28</v>
      </c>
      <c r="F18">
        <f>F20+F26</f>
        <v>478111.99</v>
      </c>
      <c r="G18">
        <f>G20+G26</f>
        <v>392155.95</v>
      </c>
      <c r="H18">
        <f t="shared" ref="H18:Z18" si="2">H20+H22+H24+H26+H28</f>
        <v>462955.5</v>
      </c>
      <c r="I18">
        <f t="shared" si="2"/>
        <v>344429.35</v>
      </c>
      <c r="J18">
        <f t="shared" si="2"/>
        <v>2624455.06</v>
      </c>
      <c r="K18">
        <f t="shared" si="2"/>
        <v>594594.62</v>
      </c>
      <c r="L18">
        <f t="shared" si="2"/>
        <v>967626.51</v>
      </c>
      <c r="M18">
        <f t="shared" si="2"/>
        <v>571038.55000000005</v>
      </c>
      <c r="N18">
        <f t="shared" si="2"/>
        <v>269068.42000000004</v>
      </c>
      <c r="O18">
        <f t="shared" si="2"/>
        <v>537839.84</v>
      </c>
      <c r="P18">
        <f t="shared" si="2"/>
        <v>301991.93</v>
      </c>
      <c r="Q18">
        <f t="shared" si="2"/>
        <v>509222.29000000004</v>
      </c>
      <c r="R18">
        <f t="shared" si="2"/>
        <v>613498.67000000004</v>
      </c>
      <c r="S18">
        <f t="shared" si="2"/>
        <v>912861.12</v>
      </c>
      <c r="T18">
        <f t="shared" si="2"/>
        <v>567461.43000000005</v>
      </c>
      <c r="U18">
        <f t="shared" si="2"/>
        <v>421553.98</v>
      </c>
      <c r="V18">
        <f t="shared" si="2"/>
        <v>473462.15</v>
      </c>
      <c r="W18">
        <f t="shared" si="2"/>
        <v>1305560.18</v>
      </c>
      <c r="X18">
        <f t="shared" si="2"/>
        <v>690752.52</v>
      </c>
      <c r="Y18">
        <f t="shared" si="2"/>
        <v>453061.85</v>
      </c>
      <c r="Z18">
        <f t="shared" si="2"/>
        <v>504680.55</v>
      </c>
      <c r="AA18">
        <f t="shared" ref="AA18:BA18" si="3">AA20+AA22+AA24+AA26+AA28</f>
        <v>367079.71</v>
      </c>
      <c r="AB18">
        <f t="shared" si="3"/>
        <v>523749.82</v>
      </c>
      <c r="AC18">
        <f t="shared" si="3"/>
        <v>949566.36</v>
      </c>
      <c r="AD18">
        <f t="shared" si="3"/>
        <v>897569.17</v>
      </c>
      <c r="AE18">
        <f t="shared" si="3"/>
        <v>1197082.6000000001</v>
      </c>
      <c r="AF18">
        <f t="shared" si="3"/>
        <v>794618.27</v>
      </c>
      <c r="AG18">
        <f t="shared" si="3"/>
        <v>941248.59</v>
      </c>
      <c r="AH18">
        <f t="shared" si="3"/>
        <v>778318.15</v>
      </c>
      <c r="AI18">
        <f t="shared" si="3"/>
        <v>130030.66</v>
      </c>
      <c r="AJ18">
        <f t="shared" si="3"/>
        <v>267228.36</v>
      </c>
      <c r="AK18">
        <f t="shared" si="3"/>
        <v>386753.31</v>
      </c>
      <c r="AL18">
        <f t="shared" si="3"/>
        <v>50829.04</v>
      </c>
      <c r="AM18">
        <f t="shared" si="3"/>
        <v>539898.64</v>
      </c>
      <c r="AN18">
        <f t="shared" si="3"/>
        <v>423418.79</v>
      </c>
      <c r="AO18">
        <f t="shared" si="3"/>
        <v>321180.08</v>
      </c>
      <c r="AP18">
        <f t="shared" si="3"/>
        <v>678043.63</v>
      </c>
      <c r="AQ18">
        <f t="shared" si="3"/>
        <v>380337.19</v>
      </c>
      <c r="AR18">
        <f t="shared" si="3"/>
        <v>857260.67999999993</v>
      </c>
      <c r="AS18">
        <f t="shared" si="3"/>
        <v>605787.30000000005</v>
      </c>
      <c r="AT18">
        <f t="shared" si="3"/>
        <v>872265.56</v>
      </c>
      <c r="AU18">
        <f t="shared" si="3"/>
        <v>384855.82</v>
      </c>
      <c r="AV18">
        <f t="shared" si="3"/>
        <v>898167.42</v>
      </c>
      <c r="AW18">
        <f t="shared" si="3"/>
        <v>617720.47</v>
      </c>
      <c r="AX18">
        <f t="shared" si="3"/>
        <v>454425.47</v>
      </c>
      <c r="AY18">
        <f t="shared" si="3"/>
        <v>311901.08</v>
      </c>
      <c r="AZ18">
        <f t="shared" si="3"/>
        <v>446536.42</v>
      </c>
      <c r="BA18">
        <f t="shared" si="3"/>
        <v>527695.71</v>
      </c>
    </row>
    <row r="19" spans="1:53">
      <c r="A19" s="4"/>
    </row>
    <row r="20" spans="1:53" ht="25.5">
      <c r="A20" s="1" t="s">
        <v>9</v>
      </c>
      <c r="B20">
        <v>1026300.11</v>
      </c>
      <c r="C20">
        <v>2336557.37</v>
      </c>
      <c r="D20">
        <v>786401.34</v>
      </c>
      <c r="E20">
        <v>1522523.28</v>
      </c>
      <c r="F20">
        <v>468762.08</v>
      </c>
      <c r="G20">
        <v>392155.95</v>
      </c>
      <c r="H20">
        <v>455555.5</v>
      </c>
      <c r="I20">
        <v>337029.35</v>
      </c>
      <c r="J20">
        <v>1394455.06</v>
      </c>
      <c r="K20">
        <v>584794.62</v>
      </c>
      <c r="L20">
        <v>960426.51</v>
      </c>
      <c r="M20">
        <v>224638.55</v>
      </c>
      <c r="N20">
        <v>261668.42</v>
      </c>
      <c r="O20">
        <v>525439.84</v>
      </c>
      <c r="P20">
        <v>294591.93</v>
      </c>
      <c r="Q20">
        <v>499454.71</v>
      </c>
      <c r="R20">
        <v>608698.67000000004</v>
      </c>
      <c r="S20">
        <v>905461.12</v>
      </c>
      <c r="T20">
        <v>567461.43000000005</v>
      </c>
      <c r="U20">
        <v>421053.98</v>
      </c>
      <c r="V20">
        <v>466062.15</v>
      </c>
      <c r="W20">
        <v>1305560.18</v>
      </c>
      <c r="X20">
        <v>678552.52</v>
      </c>
      <c r="Y20">
        <v>445661.85</v>
      </c>
      <c r="Z20">
        <v>497280.55</v>
      </c>
      <c r="AA20">
        <v>364679.71</v>
      </c>
      <c r="AB20">
        <v>513949.82</v>
      </c>
      <c r="AC20">
        <v>942366.36</v>
      </c>
      <c r="AD20">
        <v>878369.17</v>
      </c>
      <c r="AE20">
        <v>1189882.6000000001</v>
      </c>
      <c r="AF20">
        <v>789818.27</v>
      </c>
      <c r="AG20">
        <v>598448.59</v>
      </c>
      <c r="AH20">
        <v>773518.15</v>
      </c>
      <c r="AI20">
        <v>130030.66</v>
      </c>
      <c r="AJ20">
        <v>267228.36</v>
      </c>
      <c r="AK20">
        <v>386753.31</v>
      </c>
      <c r="AL20">
        <v>50829.04</v>
      </c>
      <c r="AM20">
        <v>538566.49</v>
      </c>
      <c r="AN20">
        <v>423418.79</v>
      </c>
      <c r="AO20">
        <v>321180.08</v>
      </c>
      <c r="AP20">
        <v>634444.17000000004</v>
      </c>
      <c r="AQ20">
        <v>375337.19</v>
      </c>
      <c r="AR20">
        <v>492260.68</v>
      </c>
      <c r="AS20">
        <v>600787.30000000005</v>
      </c>
      <c r="AT20">
        <v>872265.56</v>
      </c>
      <c r="AU20">
        <v>384855.82</v>
      </c>
      <c r="AV20">
        <v>888167.42</v>
      </c>
      <c r="AW20">
        <v>612720.47</v>
      </c>
      <c r="AX20">
        <v>449901.47</v>
      </c>
      <c r="AY20">
        <v>304255.08</v>
      </c>
      <c r="AZ20">
        <v>446536.42</v>
      </c>
      <c r="BA20">
        <v>527695.71</v>
      </c>
    </row>
    <row r="21" spans="1:53">
      <c r="A21" s="4"/>
    </row>
    <row r="22" spans="1:53" ht="25.5">
      <c r="A22" s="1" t="s">
        <v>10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</row>
    <row r="23" spans="1:53">
      <c r="A23" s="4"/>
    </row>
    <row r="24" spans="1:53">
      <c r="A24" s="1" t="s">
        <v>11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</row>
    <row r="25" spans="1:53">
      <c r="A25" s="4"/>
    </row>
    <row r="26" spans="1:53" ht="25.5">
      <c r="A26" s="1" t="s">
        <v>12</v>
      </c>
      <c r="B26">
        <v>17000</v>
      </c>
      <c r="C26">
        <v>2400</v>
      </c>
      <c r="D26">
        <v>4800</v>
      </c>
      <c r="E26">
        <v>9600</v>
      </c>
      <c r="F26">
        <v>9349.91</v>
      </c>
      <c r="G26">
        <v>0</v>
      </c>
      <c r="H26">
        <v>7400</v>
      </c>
      <c r="I26">
        <v>7400</v>
      </c>
      <c r="J26">
        <v>1230000</v>
      </c>
      <c r="K26">
        <v>9800</v>
      </c>
      <c r="L26">
        <v>7200</v>
      </c>
      <c r="M26">
        <v>346400</v>
      </c>
      <c r="N26">
        <v>7400</v>
      </c>
      <c r="O26">
        <v>12400</v>
      </c>
      <c r="P26">
        <v>7400</v>
      </c>
      <c r="Q26">
        <v>9767.58</v>
      </c>
      <c r="R26">
        <v>4800</v>
      </c>
      <c r="S26">
        <v>7400</v>
      </c>
      <c r="T26">
        <v>0</v>
      </c>
      <c r="U26">
        <v>500</v>
      </c>
      <c r="V26">
        <v>7400</v>
      </c>
      <c r="W26">
        <v>0</v>
      </c>
      <c r="X26">
        <v>12200</v>
      </c>
      <c r="Y26">
        <v>7400</v>
      </c>
      <c r="Z26">
        <v>7400</v>
      </c>
      <c r="AA26">
        <v>2400</v>
      </c>
      <c r="AB26">
        <v>9800</v>
      </c>
      <c r="AC26">
        <v>7200</v>
      </c>
      <c r="AD26">
        <v>19200</v>
      </c>
      <c r="AE26">
        <v>7200</v>
      </c>
      <c r="AF26">
        <v>4800</v>
      </c>
      <c r="AG26">
        <v>342800</v>
      </c>
      <c r="AH26">
        <v>4800</v>
      </c>
      <c r="AI26">
        <v>0</v>
      </c>
      <c r="AJ26">
        <v>0</v>
      </c>
      <c r="AK26">
        <v>0</v>
      </c>
      <c r="AL26">
        <v>0</v>
      </c>
      <c r="AM26">
        <v>1332.15</v>
      </c>
      <c r="AN26">
        <v>0</v>
      </c>
      <c r="AO26">
        <v>0</v>
      </c>
      <c r="AP26">
        <v>43599.46</v>
      </c>
      <c r="AQ26">
        <v>5000</v>
      </c>
      <c r="AR26">
        <v>365000</v>
      </c>
      <c r="AS26">
        <v>5000</v>
      </c>
      <c r="AT26">
        <v>0</v>
      </c>
      <c r="AU26">
        <v>0</v>
      </c>
      <c r="AV26">
        <v>10000</v>
      </c>
      <c r="AW26">
        <v>5000</v>
      </c>
      <c r="AX26">
        <v>4524</v>
      </c>
      <c r="AY26">
        <v>7646</v>
      </c>
      <c r="AZ26">
        <v>0</v>
      </c>
      <c r="BA26">
        <v>0</v>
      </c>
    </row>
    <row r="27" spans="1:53">
      <c r="A27" s="4"/>
    </row>
    <row r="28" spans="1:53">
      <c r="A28" s="1" t="s">
        <v>13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</row>
    <row r="29" spans="1:53">
      <c r="A29" s="1" t="s">
        <v>14</v>
      </c>
    </row>
    <row r="30" spans="1:53">
      <c r="A30" s="2"/>
    </row>
    <row r="31" spans="1:53">
      <c r="A31" s="1" t="s">
        <v>15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</row>
    <row r="32" spans="1:53">
      <c r="A32" s="2"/>
    </row>
    <row r="33" spans="1:53">
      <c r="A33" s="1" t="s">
        <v>16</v>
      </c>
      <c r="B33">
        <v>-266835.84999999998</v>
      </c>
      <c r="C33">
        <v>-85330.64</v>
      </c>
      <c r="D33">
        <v>18544.54</v>
      </c>
      <c r="E33">
        <v>-217052.87</v>
      </c>
      <c r="F33">
        <v>-219483.35</v>
      </c>
      <c r="G33">
        <v>-46220.47</v>
      </c>
      <c r="H33">
        <v>17409</v>
      </c>
      <c r="I33">
        <v>-46634.879999999997</v>
      </c>
      <c r="J33">
        <v>22565.200000000001</v>
      </c>
      <c r="K33">
        <v>-7489.7</v>
      </c>
      <c r="L33">
        <v>-45400.79</v>
      </c>
      <c r="M33">
        <v>782385.69</v>
      </c>
      <c r="N33">
        <v>-40064.300000000003</v>
      </c>
      <c r="O33">
        <v>-196688.66</v>
      </c>
      <c r="P33">
        <v>212772.4</v>
      </c>
      <c r="Q33">
        <v>-16861.3</v>
      </c>
      <c r="R33">
        <v>-116163.92</v>
      </c>
      <c r="S33">
        <v>162151.24</v>
      </c>
      <c r="T33">
        <v>-59658.33</v>
      </c>
      <c r="U33">
        <v>123840.39</v>
      </c>
      <c r="V33">
        <v>39826.68</v>
      </c>
      <c r="W33">
        <v>238145.15</v>
      </c>
      <c r="X33">
        <v>9103.2800000000007</v>
      </c>
      <c r="Y33">
        <v>197145.66</v>
      </c>
      <c r="Z33">
        <v>-45826.16</v>
      </c>
      <c r="AA33">
        <v>1878.77</v>
      </c>
      <c r="AB33">
        <v>-54779.57</v>
      </c>
      <c r="AC33">
        <v>-330373.96000000002</v>
      </c>
      <c r="AD33">
        <v>-129209.22</v>
      </c>
      <c r="AE33">
        <v>-288671.43</v>
      </c>
      <c r="AF33">
        <v>42976.37</v>
      </c>
      <c r="AG33">
        <v>715278.94</v>
      </c>
      <c r="AH33">
        <v>-110310.59</v>
      </c>
      <c r="AI33">
        <v>31387.16</v>
      </c>
      <c r="AJ33">
        <v>-49124.19</v>
      </c>
      <c r="AK33">
        <v>-101328.95</v>
      </c>
      <c r="AL33">
        <v>-73821.72</v>
      </c>
      <c r="AM33">
        <v>35077.53</v>
      </c>
      <c r="AN33">
        <v>149492.63</v>
      </c>
      <c r="AO33">
        <v>-285389.44</v>
      </c>
      <c r="AP33">
        <v>5987.19</v>
      </c>
      <c r="AQ33">
        <v>56781.45</v>
      </c>
      <c r="AR33">
        <v>199234.37</v>
      </c>
      <c r="AS33">
        <v>-193359.58</v>
      </c>
      <c r="AT33">
        <v>238864.9</v>
      </c>
      <c r="AU33">
        <v>70839.710000000006</v>
      </c>
      <c r="AV33">
        <v>332764.34000000003</v>
      </c>
      <c r="AW33">
        <v>233335.73</v>
      </c>
      <c r="AX33">
        <v>-251687.36</v>
      </c>
      <c r="AY33">
        <v>-197651.85</v>
      </c>
      <c r="AZ33">
        <v>14217.65</v>
      </c>
      <c r="BA33">
        <v>59592.480000000003</v>
      </c>
    </row>
    <row r="34" spans="1:53">
      <c r="A34" s="2"/>
    </row>
    <row r="35" spans="1:53">
      <c r="A35" s="1" t="s">
        <v>17</v>
      </c>
      <c r="B35">
        <v>105568.81</v>
      </c>
      <c r="C35">
        <v>198301.68</v>
      </c>
      <c r="D35">
        <v>234165.29</v>
      </c>
      <c r="E35">
        <v>230822.91</v>
      </c>
      <c r="F35">
        <v>94593.82</v>
      </c>
      <c r="G35">
        <v>46903.68</v>
      </c>
      <c r="H35">
        <v>90249.19</v>
      </c>
      <c r="I35">
        <v>54984.67</v>
      </c>
      <c r="J35">
        <v>96408.82</v>
      </c>
      <c r="K35">
        <v>38563.040000000001</v>
      </c>
      <c r="L35">
        <v>145944.95999999999</v>
      </c>
      <c r="M35">
        <v>90896.12</v>
      </c>
      <c r="N35">
        <v>84698.85</v>
      </c>
      <c r="O35">
        <v>181415.35</v>
      </c>
      <c r="P35">
        <v>58547.63</v>
      </c>
      <c r="Q35">
        <v>95276.479999999996</v>
      </c>
      <c r="R35">
        <v>193643.11</v>
      </c>
      <c r="S35">
        <v>210057.56</v>
      </c>
      <c r="T35">
        <v>47966.68</v>
      </c>
      <c r="U35">
        <v>215492.57</v>
      </c>
      <c r="V35">
        <v>81198.789999999994</v>
      </c>
      <c r="W35">
        <v>530637.88</v>
      </c>
      <c r="X35">
        <v>54347.199999999997</v>
      </c>
      <c r="Y35">
        <v>10473.040000000001</v>
      </c>
      <c r="Z35">
        <v>31374.41</v>
      </c>
      <c r="AA35">
        <v>96608.35</v>
      </c>
      <c r="AB35">
        <v>109718.05</v>
      </c>
      <c r="AC35">
        <v>116966.37</v>
      </c>
      <c r="AD35">
        <v>180618.88</v>
      </c>
      <c r="AE35">
        <v>165580.16</v>
      </c>
      <c r="AF35">
        <v>136354.31</v>
      </c>
      <c r="AG35">
        <v>56632.43</v>
      </c>
      <c r="AH35">
        <v>222018.62</v>
      </c>
      <c r="AI35">
        <v>63245.8</v>
      </c>
      <c r="AJ35">
        <v>62310.59</v>
      </c>
      <c r="AK35">
        <v>65688.570000000007</v>
      </c>
      <c r="AL35">
        <v>961.45</v>
      </c>
      <c r="AM35">
        <v>101520.77</v>
      </c>
      <c r="AN35">
        <v>79975.600000000006</v>
      </c>
      <c r="AO35">
        <v>51150.82</v>
      </c>
      <c r="AP35">
        <v>72846.75</v>
      </c>
      <c r="AQ35">
        <v>57464.24</v>
      </c>
      <c r="AR35">
        <v>85354.97</v>
      </c>
      <c r="AS35">
        <v>97185.57</v>
      </c>
      <c r="AT35">
        <v>72893.88</v>
      </c>
      <c r="AU35">
        <v>63898.22</v>
      </c>
      <c r="AV35">
        <v>91319.59</v>
      </c>
      <c r="AW35">
        <v>171754.6</v>
      </c>
      <c r="AX35">
        <v>62224.69</v>
      </c>
      <c r="AY35">
        <v>57319.28</v>
      </c>
      <c r="AZ35">
        <v>242320.76</v>
      </c>
      <c r="BA35">
        <v>154318.43</v>
      </c>
    </row>
  </sheetData>
  <pageMargins left="0.7" right="0.7" top="0.75" bottom="0.75" header="0.3" footer="0.3"/>
  <pageSetup paperSize="9" orientation="portrait" verticalDpi="0" r:id="rId1"/>
  <legacyDrawing r:id="rId2"/>
  <controls>
    <control shapeId="1025" r:id="rId3" name="Control 1"/>
    <control shapeId="1026" r:id="rId4" name="Control 2"/>
    <control shapeId="1027" r:id="rId5" name="Control 3"/>
    <control shapeId="1028" r:id="rId6" name="Control 4"/>
    <control shapeId="1029" r:id="rId7" name="Control 5"/>
    <control shapeId="1030" r:id="rId8" name="Control 6"/>
    <control shapeId="1031" r:id="rId9" name="Control 7"/>
    <control shapeId="1032" r:id="rId10" name="Control 8"/>
    <control shapeId="1033" r:id="rId11" name="Control 9"/>
    <control shapeId="1034" r:id="rId12" name="Control 10"/>
    <control shapeId="1035" r:id="rId13" name="Control 11"/>
    <control shapeId="1036" r:id="rId14" name="Control 12"/>
    <control shapeId="1037" r:id="rId15" name="Control 13"/>
    <control shapeId="1038" r:id="rId16" name="Control 14"/>
    <control shapeId="1039" r:id="rId17" name="Control 15"/>
    <control shapeId="1040" r:id="rId18" name="Control 16"/>
    <control shapeId="1041" r:id="rId19" name="Control 17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2:BE35"/>
  <sheetViews>
    <sheetView workbookViewId="0">
      <pane xSplit="1" topLeftCell="G1" activePane="topRight" state="frozen"/>
      <selection pane="topRight" activeCell="K8" sqref="K8"/>
    </sheetView>
  </sheetViews>
  <sheetFormatPr defaultRowHeight="15"/>
  <cols>
    <col min="1" max="1" width="60" customWidth="1"/>
    <col min="2" max="2" width="13.42578125" customWidth="1"/>
    <col min="3" max="3" width="10.7109375" customWidth="1"/>
    <col min="4" max="4" width="10.42578125" customWidth="1"/>
    <col min="5" max="5" width="11.140625" customWidth="1"/>
    <col min="6" max="6" width="10.85546875" customWidth="1"/>
    <col min="7" max="8" width="10.42578125" customWidth="1"/>
    <col min="9" max="9" width="10.140625" customWidth="1"/>
    <col min="10" max="10" width="10.85546875" customWidth="1"/>
    <col min="11" max="11" width="10.5703125" customWidth="1"/>
    <col min="12" max="12" width="9.85546875" customWidth="1"/>
    <col min="13" max="13" width="9.42578125" customWidth="1"/>
    <col min="14" max="14" width="10.28515625" customWidth="1"/>
    <col min="15" max="15" width="12.5703125" customWidth="1"/>
    <col min="16" max="16" width="11" customWidth="1"/>
    <col min="17" max="17" width="10.85546875" customWidth="1"/>
    <col min="18" max="18" width="11.28515625" customWidth="1"/>
    <col min="19" max="19" width="11.5703125" customWidth="1"/>
    <col min="20" max="20" width="11.42578125" customWidth="1"/>
    <col min="21" max="21" width="10.85546875" customWidth="1"/>
    <col min="22" max="22" width="11" customWidth="1"/>
    <col min="23" max="23" width="11.140625" customWidth="1"/>
    <col min="24" max="24" width="10.140625" customWidth="1"/>
    <col min="25" max="25" width="10.42578125" customWidth="1"/>
    <col min="26" max="26" width="10.85546875" customWidth="1"/>
    <col min="27" max="27" width="10.42578125" customWidth="1"/>
    <col min="28" max="28" width="10.7109375" customWidth="1"/>
    <col min="29" max="29" width="11.5703125" customWidth="1"/>
    <col min="30" max="30" width="10.42578125" customWidth="1"/>
    <col min="31" max="31" width="11" customWidth="1"/>
    <col min="32" max="32" width="10.42578125" customWidth="1"/>
    <col min="33" max="33" width="11.28515625" customWidth="1"/>
    <col min="34" max="34" width="10.85546875" customWidth="1"/>
    <col min="36" max="36" width="10.42578125" customWidth="1"/>
    <col min="37" max="37" width="14.140625" customWidth="1"/>
    <col min="39" max="39" width="10.5703125" customWidth="1"/>
    <col min="40" max="40" width="10" customWidth="1"/>
    <col min="41" max="41" width="11.42578125" customWidth="1"/>
    <col min="42" max="42" width="10.7109375" customWidth="1"/>
    <col min="43" max="43" width="10.42578125" customWidth="1"/>
    <col min="44" max="44" width="10.5703125" customWidth="1"/>
    <col min="45" max="45" width="11.140625" customWidth="1"/>
    <col min="46" max="46" width="11.42578125" customWidth="1"/>
    <col min="47" max="47" width="11.28515625" customWidth="1"/>
    <col min="48" max="49" width="11" customWidth="1"/>
    <col min="50" max="50" width="11.140625" customWidth="1"/>
    <col min="51" max="52" width="11.42578125" customWidth="1"/>
    <col min="53" max="53" width="11" customWidth="1"/>
    <col min="54" max="54" width="9.85546875" customWidth="1"/>
    <col min="56" max="56" width="10.28515625" customWidth="1"/>
    <col min="57" max="57" width="10.5703125" customWidth="1"/>
  </cols>
  <sheetData>
    <row r="2" spans="1:57"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29</v>
      </c>
      <c r="H2" t="s">
        <v>70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30</v>
      </c>
      <c r="P2" t="s">
        <v>31</v>
      </c>
      <c r="Q2" t="s">
        <v>32</v>
      </c>
      <c r="R2" t="s">
        <v>33</v>
      </c>
      <c r="S2" t="s">
        <v>34</v>
      </c>
      <c r="T2" t="s">
        <v>35</v>
      </c>
      <c r="U2" t="s">
        <v>36</v>
      </c>
      <c r="V2" t="s">
        <v>37</v>
      </c>
      <c r="W2" t="s">
        <v>38</v>
      </c>
      <c r="X2" t="s">
        <v>39</v>
      </c>
      <c r="Y2" t="s">
        <v>40</v>
      </c>
      <c r="Z2" t="s">
        <v>41</v>
      </c>
      <c r="AA2" t="s">
        <v>42</v>
      </c>
      <c r="AB2" t="s">
        <v>71</v>
      </c>
      <c r="AC2" t="s">
        <v>43</v>
      </c>
      <c r="AD2" t="s">
        <v>44</v>
      </c>
      <c r="AE2" t="s">
        <v>45</v>
      </c>
      <c r="AF2" t="s">
        <v>46</v>
      </c>
      <c r="AG2" t="s">
        <v>47</v>
      </c>
      <c r="AH2" t="s">
        <v>48</v>
      </c>
      <c r="AI2" t="s">
        <v>49</v>
      </c>
      <c r="AJ2" t="s">
        <v>50</v>
      </c>
      <c r="AK2" t="s">
        <v>72</v>
      </c>
      <c r="AL2" t="s">
        <v>51</v>
      </c>
      <c r="AM2" t="s">
        <v>52</v>
      </c>
      <c r="AN2" t="s">
        <v>53</v>
      </c>
      <c r="AO2" t="s">
        <v>54</v>
      </c>
      <c r="AP2" t="s">
        <v>55</v>
      </c>
      <c r="AQ2" t="s">
        <v>56</v>
      </c>
      <c r="AR2" t="s">
        <v>57</v>
      </c>
      <c r="AS2" t="s">
        <v>58</v>
      </c>
      <c r="AT2" t="s">
        <v>59</v>
      </c>
      <c r="AU2" t="s">
        <v>60</v>
      </c>
      <c r="AV2" t="s">
        <v>61</v>
      </c>
      <c r="AW2" t="s">
        <v>62</v>
      </c>
      <c r="AX2" t="s">
        <v>63</v>
      </c>
      <c r="AY2" t="s">
        <v>64</v>
      </c>
      <c r="AZ2" t="s">
        <v>65</v>
      </c>
      <c r="BA2" t="s">
        <v>66</v>
      </c>
      <c r="BB2" t="s">
        <v>67</v>
      </c>
      <c r="BC2" t="s">
        <v>68</v>
      </c>
      <c r="BD2" t="s">
        <v>69</v>
      </c>
      <c r="BE2" t="s">
        <v>73</v>
      </c>
    </row>
    <row r="4" spans="1:57">
      <c r="A4" s="1" t="s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</row>
    <row r="5" spans="1:57">
      <c r="A5" s="2"/>
    </row>
    <row r="6" spans="1:57" ht="25.5">
      <c r="A6" s="1" t="s">
        <v>1</v>
      </c>
      <c r="B6">
        <v>-315021.53999999998</v>
      </c>
      <c r="C6">
        <v>471409.68</v>
      </c>
      <c r="D6">
        <v>122624.19</v>
      </c>
      <c r="E6">
        <v>17690.240000000002</v>
      </c>
      <c r="F6">
        <v>-202604.43</v>
      </c>
      <c r="G6">
        <v>6589.36</v>
      </c>
      <c r="H6">
        <v>166420.96</v>
      </c>
      <c r="I6">
        <v>246952.56</v>
      </c>
      <c r="J6">
        <v>-10469.77</v>
      </c>
      <c r="K6">
        <v>-35880.910000000003</v>
      </c>
      <c r="L6">
        <v>8045.5</v>
      </c>
      <c r="M6">
        <v>-28184.69</v>
      </c>
      <c r="N6">
        <v>796337.67</v>
      </c>
      <c r="O6">
        <v>430.8</v>
      </c>
      <c r="P6">
        <v>-35288.29</v>
      </c>
      <c r="Q6">
        <v>-122084.54</v>
      </c>
      <c r="R6">
        <v>81557.11</v>
      </c>
      <c r="S6">
        <v>-140988.51</v>
      </c>
      <c r="T6">
        <v>269313.06</v>
      </c>
      <c r="U6">
        <v>-70257.289999999994</v>
      </c>
      <c r="V6">
        <v>385196.95</v>
      </c>
      <c r="W6">
        <v>159864.32000000001</v>
      </c>
      <c r="X6">
        <v>394070.68</v>
      </c>
      <c r="Y6">
        <v>235469.92</v>
      </c>
      <c r="Z6">
        <v>326100.59999999998</v>
      </c>
      <c r="AA6">
        <v>58026.38</v>
      </c>
      <c r="AB6">
        <v>0</v>
      </c>
      <c r="AC6">
        <v>35648.18</v>
      </c>
      <c r="AD6">
        <v>-187941.71</v>
      </c>
      <c r="AE6">
        <v>-214892.13</v>
      </c>
      <c r="AF6">
        <v>-101953.76</v>
      </c>
      <c r="AG6">
        <f>-149101.85</f>
        <v>-149101.85</v>
      </c>
      <c r="AH6">
        <v>288830.99</v>
      </c>
      <c r="AI6">
        <v>507639.51</v>
      </c>
      <c r="AJ6">
        <v>-213270.18</v>
      </c>
      <c r="AK6">
        <v>0</v>
      </c>
      <c r="AL6">
        <v>31387.16</v>
      </c>
      <c r="AM6">
        <v>-30718.7</v>
      </c>
      <c r="AN6">
        <v>-10195.879999999999</v>
      </c>
      <c r="AO6">
        <v>-140074.89000000001</v>
      </c>
      <c r="AP6">
        <v>142548.37</v>
      </c>
      <c r="AQ6">
        <v>255214.07</v>
      </c>
      <c r="AR6">
        <v>-261297.44</v>
      </c>
      <c r="AS6">
        <v>262529.12</v>
      </c>
      <c r="AT6">
        <v>63917.77</v>
      </c>
      <c r="AU6">
        <v>211654.27</v>
      </c>
      <c r="AV6">
        <v>-166011.57</v>
      </c>
      <c r="AW6">
        <v>544879.43999999994</v>
      </c>
      <c r="AX6">
        <v>125468.79</v>
      </c>
      <c r="AY6">
        <v>455953.16</v>
      </c>
      <c r="AZ6">
        <v>282670.76</v>
      </c>
      <c r="BA6">
        <v>-208271.69</v>
      </c>
      <c r="BB6">
        <v>-132204.56</v>
      </c>
      <c r="BC6">
        <v>136641.96</v>
      </c>
      <c r="BD6">
        <v>-20326.93</v>
      </c>
      <c r="BE6">
        <v>0</v>
      </c>
    </row>
    <row r="7" spans="1:57">
      <c r="A7" s="2"/>
    </row>
    <row r="8" spans="1:57">
      <c r="A8" s="1" t="s">
        <v>2</v>
      </c>
      <c r="B8">
        <v>128035.17</v>
      </c>
      <c r="C8">
        <v>163518.71</v>
      </c>
      <c r="D8">
        <v>285829.34999999998</v>
      </c>
      <c r="E8">
        <v>246967.61</v>
      </c>
      <c r="F8">
        <v>140047.35999999999</v>
      </c>
      <c r="G8">
        <v>141676.26999999999</v>
      </c>
      <c r="H8">
        <v>95329.14</v>
      </c>
      <c r="I8">
        <v>108051.5</v>
      </c>
      <c r="J8">
        <v>92290.8</v>
      </c>
      <c r="K8">
        <v>107641.59</v>
      </c>
      <c r="L8">
        <v>52800.29</v>
      </c>
      <c r="M8">
        <v>230836.69</v>
      </c>
      <c r="N8">
        <v>111044.27</v>
      </c>
      <c r="O8">
        <v>35764.31</v>
      </c>
      <c r="P8">
        <v>204501</v>
      </c>
      <c r="Q8">
        <v>74941.23</v>
      </c>
      <c r="R8">
        <v>138982.45000000001</v>
      </c>
      <c r="S8">
        <v>213034.25</v>
      </c>
      <c r="T8">
        <v>266315.21000000002</v>
      </c>
      <c r="U8">
        <v>73617.41</v>
      </c>
      <c r="V8">
        <v>285292.48</v>
      </c>
      <c r="W8">
        <v>86589.31</v>
      </c>
      <c r="X8">
        <v>407864.71</v>
      </c>
      <c r="Y8">
        <v>40727.760000000002</v>
      </c>
      <c r="Z8">
        <v>38992.89</v>
      </c>
      <c r="AA8">
        <v>40918.800000000003</v>
      </c>
      <c r="AB8">
        <v>0</v>
      </c>
      <c r="AC8">
        <v>132632.84</v>
      </c>
      <c r="AD8">
        <v>153539.34</v>
      </c>
      <c r="AE8">
        <v>165671.51</v>
      </c>
      <c r="AF8">
        <v>132174.43</v>
      </c>
      <c r="AG8">
        <v>202265.31</v>
      </c>
      <c r="AH8">
        <v>168930.44</v>
      </c>
      <c r="AI8">
        <v>50899.09</v>
      </c>
      <c r="AJ8">
        <v>262879.01</v>
      </c>
      <c r="AK8">
        <v>0</v>
      </c>
      <c r="AL8">
        <v>86333.1</v>
      </c>
      <c r="AM8">
        <v>102954.86</v>
      </c>
      <c r="AN8">
        <v>88376.26</v>
      </c>
      <c r="AO8">
        <v>3616.24</v>
      </c>
      <c r="AP8">
        <v>108172.58</v>
      </c>
      <c r="AQ8">
        <v>71088.53</v>
      </c>
      <c r="AR8">
        <v>56647.67</v>
      </c>
      <c r="AS8">
        <v>57514.33</v>
      </c>
      <c r="AT8">
        <v>106463.42</v>
      </c>
      <c r="AU8">
        <v>49225.27</v>
      </c>
      <c r="AV8">
        <v>125758.25</v>
      </c>
      <c r="AW8">
        <v>32289.8</v>
      </c>
      <c r="AX8">
        <v>65447.06</v>
      </c>
      <c r="AY8">
        <v>145840.51999999999</v>
      </c>
      <c r="AZ8">
        <v>109538.27</v>
      </c>
      <c r="BA8">
        <v>98919.74</v>
      </c>
      <c r="BB8">
        <v>66916.160000000003</v>
      </c>
      <c r="BC8">
        <v>254718.37</v>
      </c>
      <c r="BD8">
        <v>252039.87</v>
      </c>
      <c r="BE8">
        <v>0</v>
      </c>
    </row>
    <row r="9" spans="1:57">
      <c r="A9" s="3" t="s">
        <v>3</v>
      </c>
    </row>
    <row r="10" spans="1:57">
      <c r="A10" s="1" t="s">
        <v>4</v>
      </c>
      <c r="B10">
        <f>B12+B14+B16</f>
        <v>1201042.1399999999</v>
      </c>
      <c r="C10">
        <f>C12+C14+C16</f>
        <v>2317836.1599999997</v>
      </c>
      <c r="D10" s="5">
        <f>D12+D14+D16</f>
        <v>1096257.96</v>
      </c>
      <c r="E10">
        <f t="shared" ref="E10:BD10" si="0">E12+E14+E16</f>
        <v>1880888.81</v>
      </c>
      <c r="F10">
        <f t="shared" si="0"/>
        <v>748332.72</v>
      </c>
      <c r="G10">
        <f>G12+G14+G16</f>
        <v>452153.81</v>
      </c>
      <c r="H10">
        <f>H12+H14+H16</f>
        <v>1483602.92</v>
      </c>
      <c r="I10">
        <f t="shared" si="0"/>
        <v>766829.76</v>
      </c>
      <c r="J10">
        <f t="shared" si="0"/>
        <v>546479.88</v>
      </c>
      <c r="K10">
        <f t="shared" si="0"/>
        <v>1780333.1199999999</v>
      </c>
      <c r="L10">
        <f t="shared" si="0"/>
        <v>652297.61</v>
      </c>
      <c r="M10" s="6">
        <f t="shared" si="0"/>
        <v>1006100.4</v>
      </c>
      <c r="N10">
        <f t="shared" si="0"/>
        <v>279811.68</v>
      </c>
      <c r="O10">
        <f>O12+O14+O16</f>
        <v>398049.95999999996</v>
      </c>
      <c r="P10">
        <f t="shared" si="0"/>
        <v>709262.60000000009</v>
      </c>
      <c r="Q10">
        <f t="shared" si="0"/>
        <v>365065.56</v>
      </c>
      <c r="R10">
        <f t="shared" si="0"/>
        <v>695202.27</v>
      </c>
      <c r="S10">
        <f t="shared" si="0"/>
        <v>683716.79999999993</v>
      </c>
      <c r="T10">
        <f t="shared" si="0"/>
        <v>1069456.8</v>
      </c>
      <c r="U10">
        <f t="shared" si="0"/>
        <v>731814.89</v>
      </c>
      <c r="V10">
        <f t="shared" si="0"/>
        <v>933008.65999999992</v>
      </c>
      <c r="W10">
        <f t="shared" si="0"/>
        <v>598867.03999999992</v>
      </c>
      <c r="X10">
        <f t="shared" si="0"/>
        <v>1817676.93</v>
      </c>
      <c r="Y10">
        <f t="shared" si="0"/>
        <v>1058742.26</v>
      </c>
      <c r="Z10">
        <f t="shared" si="0"/>
        <v>593333.61</v>
      </c>
      <c r="AA10">
        <f t="shared" si="0"/>
        <v>597605.29999999993</v>
      </c>
      <c r="AB10">
        <f>AB12+AB14+AB16</f>
        <v>45503.5</v>
      </c>
      <c r="AC10">
        <f t="shared" si="0"/>
        <v>474995.88</v>
      </c>
      <c r="AD10">
        <f t="shared" si="0"/>
        <v>533760.84</v>
      </c>
      <c r="AE10">
        <f t="shared" si="0"/>
        <v>1130840.54</v>
      </c>
      <c r="AF10">
        <f t="shared" si="0"/>
        <v>952583.48</v>
      </c>
      <c r="AG10">
        <f>AG12+AG14+AG16</f>
        <v>1445849.38</v>
      </c>
      <c r="AH10">
        <f t="shared" si="0"/>
        <v>1052688.56</v>
      </c>
      <c r="AI10">
        <f t="shared" si="0"/>
        <v>648427.03999999992</v>
      </c>
      <c r="AJ10">
        <f t="shared" si="0"/>
        <v>811511.2</v>
      </c>
      <c r="AK10">
        <f>AK12+AK14+AK16</f>
        <v>523698.62</v>
      </c>
      <c r="AL10">
        <f>AL12+AL14+AL16</f>
        <v>144816</v>
      </c>
      <c r="AM10">
        <f t="shared" si="0"/>
        <v>393443.82</v>
      </c>
      <c r="AN10">
        <f t="shared" si="0"/>
        <v>526472.6399999999</v>
      </c>
      <c r="AO10">
        <f t="shared" si="0"/>
        <v>48735.72</v>
      </c>
      <c r="AP10">
        <f t="shared" si="0"/>
        <v>754639.98</v>
      </c>
      <c r="AQ10">
        <f t="shared" si="0"/>
        <v>541220.64</v>
      </c>
      <c r="AR10">
        <f t="shared" si="0"/>
        <v>570436.16999999993</v>
      </c>
      <c r="AS10">
        <f t="shared" si="0"/>
        <v>819810.05999999994</v>
      </c>
      <c r="AT10">
        <f t="shared" si="0"/>
        <v>519658.03</v>
      </c>
      <c r="AU10">
        <f t="shared" si="0"/>
        <v>714231.36</v>
      </c>
      <c r="AV10">
        <f t="shared" si="0"/>
        <v>960705.96</v>
      </c>
      <c r="AW10">
        <f t="shared" si="0"/>
        <v>1168379.33</v>
      </c>
      <c r="AX10">
        <f t="shared" si="0"/>
        <v>679616</v>
      </c>
      <c r="AY10">
        <f t="shared" si="0"/>
        <v>884842.4</v>
      </c>
      <c r="AZ10">
        <f t="shared" si="0"/>
        <v>631190.66</v>
      </c>
      <c r="BA10">
        <f t="shared" si="0"/>
        <v>569090.56000000006</v>
      </c>
      <c r="BB10">
        <f t="shared" si="0"/>
        <v>625872.94999999995</v>
      </c>
      <c r="BC10">
        <f>BC12+BC14+BC16</f>
        <v>652743.64</v>
      </c>
      <c r="BD10">
        <f t="shared" si="0"/>
        <v>692992.85</v>
      </c>
      <c r="BE10">
        <f>BE12+BE14+BE16</f>
        <v>96477.8</v>
      </c>
    </row>
    <row r="11" spans="1:57">
      <c r="A11" s="4"/>
    </row>
    <row r="12" spans="1:57">
      <c r="A12" s="1" t="s">
        <v>5</v>
      </c>
      <c r="B12">
        <v>1126464.48</v>
      </c>
      <c r="C12">
        <v>1797105.67</v>
      </c>
      <c r="D12">
        <v>779698.61</v>
      </c>
      <c r="E12">
        <v>1468430.51</v>
      </c>
      <c r="F12">
        <v>534432.07999999996</v>
      </c>
      <c r="G12">
        <v>421041.11</v>
      </c>
      <c r="H12">
        <v>1416442.52</v>
      </c>
      <c r="I12">
        <v>538354.32999999996</v>
      </c>
      <c r="J12">
        <v>492589.72</v>
      </c>
      <c r="K12">
        <v>1453941.44</v>
      </c>
      <c r="L12">
        <v>529097.51</v>
      </c>
      <c r="M12">
        <v>942085.41</v>
      </c>
      <c r="N12">
        <v>242999.46</v>
      </c>
      <c r="O12">
        <v>345515.23</v>
      </c>
      <c r="P12">
        <v>531282.18000000005</v>
      </c>
      <c r="Q12">
        <v>337492.94</v>
      </c>
      <c r="R12">
        <v>525682.04</v>
      </c>
      <c r="S12">
        <v>634388.19999999995</v>
      </c>
      <c r="T12">
        <v>768664.5</v>
      </c>
      <c r="U12">
        <v>576162.59</v>
      </c>
      <c r="V12">
        <v>622663.89</v>
      </c>
      <c r="W12">
        <v>464722.86</v>
      </c>
      <c r="X12">
        <v>1694491.92</v>
      </c>
      <c r="Y12">
        <v>991767.03</v>
      </c>
      <c r="Z12">
        <v>463522.19</v>
      </c>
      <c r="AA12">
        <v>489239.18</v>
      </c>
      <c r="AB12">
        <v>45503.5</v>
      </c>
      <c r="AC12">
        <v>343947.84</v>
      </c>
      <c r="AD12">
        <v>523679.49</v>
      </c>
      <c r="AE12">
        <v>878984.49</v>
      </c>
      <c r="AF12">
        <v>886973.29</v>
      </c>
      <c r="AG12">
        <v>1334649.51</v>
      </c>
      <c r="AH12">
        <v>811040.79</v>
      </c>
      <c r="AI12">
        <v>596050.18999999994</v>
      </c>
      <c r="AJ12">
        <v>735097.84</v>
      </c>
      <c r="AK12">
        <v>464415.62</v>
      </c>
      <c r="AL12">
        <v>106753.86</v>
      </c>
      <c r="AM12">
        <v>307107.43</v>
      </c>
      <c r="AN12">
        <v>419046.72</v>
      </c>
      <c r="AO12">
        <v>48735.72</v>
      </c>
      <c r="AP12">
        <v>574552.72</v>
      </c>
      <c r="AQ12">
        <v>411440.7</v>
      </c>
      <c r="AR12">
        <v>443512.41</v>
      </c>
      <c r="AS12">
        <v>647449.07999999996</v>
      </c>
      <c r="AT12">
        <v>384116.75</v>
      </c>
      <c r="AU12">
        <v>638519.94999999995</v>
      </c>
      <c r="AV12">
        <v>736475.22</v>
      </c>
      <c r="AW12">
        <v>908278.81</v>
      </c>
      <c r="AX12">
        <v>617528.93000000005</v>
      </c>
      <c r="AY12">
        <v>661289.65</v>
      </c>
      <c r="AZ12">
        <v>585467.54</v>
      </c>
      <c r="BA12">
        <v>425116.51</v>
      </c>
      <c r="BB12">
        <v>517354.29</v>
      </c>
      <c r="BC12">
        <v>597441.34</v>
      </c>
      <c r="BD12">
        <v>519434.79</v>
      </c>
      <c r="BE12">
        <v>90271.63</v>
      </c>
    </row>
    <row r="13" spans="1:57">
      <c r="A13" s="4"/>
      <c r="V13" s="7"/>
    </row>
    <row r="14" spans="1:57">
      <c r="A14" s="1" t="s">
        <v>6</v>
      </c>
      <c r="B14">
        <v>0</v>
      </c>
      <c r="C14">
        <v>325212.09000000003</v>
      </c>
      <c r="D14">
        <v>221866.68</v>
      </c>
      <c r="E14">
        <v>312748.2</v>
      </c>
      <c r="F14">
        <v>149223.6</v>
      </c>
      <c r="G14">
        <v>0</v>
      </c>
      <c r="H14">
        <v>0</v>
      </c>
      <c r="I14">
        <v>160094.16</v>
      </c>
      <c r="J14">
        <v>0</v>
      </c>
      <c r="K14">
        <v>179264</v>
      </c>
      <c r="L14">
        <v>90666.72</v>
      </c>
      <c r="M14">
        <v>0</v>
      </c>
      <c r="N14">
        <v>0</v>
      </c>
      <c r="O14">
        <v>20146.68</v>
      </c>
      <c r="P14">
        <v>110671.44</v>
      </c>
      <c r="Q14">
        <v>0</v>
      </c>
      <c r="R14">
        <v>103230.8</v>
      </c>
      <c r="S14">
        <v>0</v>
      </c>
      <c r="T14">
        <v>252528</v>
      </c>
      <c r="U14">
        <v>124038</v>
      </c>
      <c r="V14">
        <v>269706.8</v>
      </c>
      <c r="W14">
        <v>92943.6</v>
      </c>
      <c r="X14">
        <v>0</v>
      </c>
      <c r="Y14">
        <v>0</v>
      </c>
      <c r="Z14">
        <v>91202.4</v>
      </c>
      <c r="AA14">
        <v>67427.520000000004</v>
      </c>
      <c r="AB14">
        <v>0</v>
      </c>
      <c r="AC14">
        <v>99554.4</v>
      </c>
      <c r="AD14">
        <v>0</v>
      </c>
      <c r="AE14">
        <v>175507.92</v>
      </c>
      <c r="AF14">
        <v>0</v>
      </c>
      <c r="AG14">
        <v>0</v>
      </c>
      <c r="AH14">
        <v>183868.92</v>
      </c>
      <c r="AI14">
        <v>0</v>
      </c>
      <c r="AJ14">
        <v>0</v>
      </c>
      <c r="AK14">
        <v>0</v>
      </c>
      <c r="AL14">
        <v>31032</v>
      </c>
      <c r="AM14">
        <v>48317.62</v>
      </c>
      <c r="AN14">
        <v>72696.84</v>
      </c>
      <c r="AO14">
        <v>0</v>
      </c>
      <c r="AP14">
        <v>112062</v>
      </c>
      <c r="AQ14">
        <v>91245.6</v>
      </c>
      <c r="AR14">
        <v>88673.04</v>
      </c>
      <c r="AS14">
        <v>104434.32</v>
      </c>
      <c r="AT14">
        <v>89605.02</v>
      </c>
      <c r="AU14">
        <v>0</v>
      </c>
      <c r="AV14">
        <v>156328.92000000001</v>
      </c>
      <c r="AW14">
        <v>182172.3</v>
      </c>
      <c r="AX14">
        <v>62087.07</v>
      </c>
      <c r="AY14">
        <v>180718.38</v>
      </c>
      <c r="AZ14">
        <v>0</v>
      </c>
      <c r="BA14">
        <v>104483.4</v>
      </c>
      <c r="BB14">
        <v>70363.16</v>
      </c>
      <c r="BC14">
        <v>0</v>
      </c>
      <c r="BD14">
        <v>108588.42</v>
      </c>
      <c r="BE14">
        <v>0</v>
      </c>
    </row>
    <row r="15" spans="1:57">
      <c r="A15" s="4"/>
    </row>
    <row r="16" spans="1:57">
      <c r="A16" s="1" t="s">
        <v>7</v>
      </c>
      <c r="B16">
        <v>74577.66</v>
      </c>
      <c r="C16">
        <v>195518.4</v>
      </c>
      <c r="D16">
        <v>94692.67</v>
      </c>
      <c r="E16">
        <v>99710.1</v>
      </c>
      <c r="F16">
        <v>64677.04</v>
      </c>
      <c r="G16">
        <v>31112.7</v>
      </c>
      <c r="H16">
        <v>67160.399999999994</v>
      </c>
      <c r="I16">
        <v>68381.27</v>
      </c>
      <c r="J16">
        <v>53890.16</v>
      </c>
      <c r="K16">
        <v>147127.67999999999</v>
      </c>
      <c r="L16">
        <v>32533.38</v>
      </c>
      <c r="M16">
        <v>64014.99</v>
      </c>
      <c r="N16">
        <v>36812.22</v>
      </c>
      <c r="O16">
        <v>32388.05</v>
      </c>
      <c r="P16">
        <v>67308.98</v>
      </c>
      <c r="Q16">
        <v>27572.62</v>
      </c>
      <c r="R16">
        <v>66289.429999999993</v>
      </c>
      <c r="S16">
        <v>49328.6</v>
      </c>
      <c r="T16">
        <v>48264.3</v>
      </c>
      <c r="U16">
        <v>31614.3</v>
      </c>
      <c r="V16">
        <v>40637.97</v>
      </c>
      <c r="W16">
        <v>41200.58</v>
      </c>
      <c r="X16">
        <v>123185.01</v>
      </c>
      <c r="Y16">
        <v>66975.23</v>
      </c>
      <c r="Z16">
        <v>38609.019999999997</v>
      </c>
      <c r="AA16">
        <v>40938.6</v>
      </c>
      <c r="AB16">
        <v>0</v>
      </c>
      <c r="AC16">
        <v>31493.64</v>
      </c>
      <c r="AD16">
        <v>10081.35</v>
      </c>
      <c r="AE16">
        <v>76348.13</v>
      </c>
      <c r="AF16">
        <v>65610.19</v>
      </c>
      <c r="AG16">
        <v>111199.87</v>
      </c>
      <c r="AH16">
        <v>57778.85</v>
      </c>
      <c r="AI16">
        <v>52376.85</v>
      </c>
      <c r="AJ16">
        <v>76413.36</v>
      </c>
      <c r="AK16">
        <v>59283</v>
      </c>
      <c r="AL16">
        <v>7030.14</v>
      </c>
      <c r="AM16">
        <v>38018.769999999997</v>
      </c>
      <c r="AN16">
        <v>34729.08</v>
      </c>
      <c r="AO16">
        <v>0</v>
      </c>
      <c r="AP16">
        <v>68025.259999999995</v>
      </c>
      <c r="AQ16">
        <v>38534.339999999997</v>
      </c>
      <c r="AR16">
        <v>38250.720000000001</v>
      </c>
      <c r="AS16">
        <v>67926.66</v>
      </c>
      <c r="AT16">
        <v>45936.26</v>
      </c>
      <c r="AU16">
        <v>75711.41</v>
      </c>
      <c r="AV16">
        <v>67901.820000000007</v>
      </c>
      <c r="AW16">
        <v>77928.22</v>
      </c>
      <c r="AX16">
        <v>0</v>
      </c>
      <c r="AY16">
        <v>42834.37</v>
      </c>
      <c r="AZ16">
        <v>45723.12</v>
      </c>
      <c r="BA16">
        <v>39490.65</v>
      </c>
      <c r="BB16">
        <v>38155.5</v>
      </c>
      <c r="BC16">
        <v>55302.3</v>
      </c>
      <c r="BD16">
        <v>64969.64</v>
      </c>
      <c r="BE16">
        <v>6206.17</v>
      </c>
    </row>
    <row r="17" spans="1:57">
      <c r="A17" s="3" t="s">
        <v>8</v>
      </c>
    </row>
    <row r="18" spans="1:57">
      <c r="A18" s="1" t="s">
        <v>4</v>
      </c>
      <c r="B18">
        <f>B20+B22+B24+B26+B28</f>
        <v>1175949.71</v>
      </c>
      <c r="C18">
        <f>C20+C26</f>
        <v>2338957.37</v>
      </c>
      <c r="D18" s="5">
        <f>D20+D26</f>
        <v>1076238.6399999999</v>
      </c>
      <c r="E18">
        <f>E20+E26</f>
        <v>1847558.48</v>
      </c>
      <c r="F18">
        <f>F20+F26</f>
        <v>694534.62</v>
      </c>
      <c r="G18">
        <f>G20+G26</f>
        <v>465924.18</v>
      </c>
      <c r="H18" s="5">
        <f>H20+H26+H28</f>
        <v>2077008.03</v>
      </c>
      <c r="I18">
        <f t="shared" ref="I18:BD18" si="1">I20+I22+I24+I26+I28</f>
        <v>725838.24</v>
      </c>
      <c r="J18">
        <f t="shared" si="1"/>
        <v>529948.47</v>
      </c>
      <c r="K18">
        <f t="shared" si="1"/>
        <v>2831707.23</v>
      </c>
      <c r="L18">
        <f t="shared" si="1"/>
        <v>654792.46</v>
      </c>
      <c r="M18" s="5">
        <f t="shared" si="1"/>
        <v>925657.55</v>
      </c>
      <c r="N18">
        <f t="shared" si="1"/>
        <v>673468.25</v>
      </c>
      <c r="O18">
        <f t="shared" si="1"/>
        <v>392310.33</v>
      </c>
      <c r="P18">
        <f t="shared" si="1"/>
        <v>657623.81000000006</v>
      </c>
      <c r="Q18">
        <f t="shared" si="1"/>
        <v>340287.09</v>
      </c>
      <c r="R18">
        <f t="shared" si="1"/>
        <v>681108.99</v>
      </c>
      <c r="S18">
        <f t="shared" si="1"/>
        <v>631547.26</v>
      </c>
      <c r="T18">
        <f t="shared" si="1"/>
        <v>1002839.48</v>
      </c>
      <c r="U18">
        <f t="shared" si="1"/>
        <v>725240.12</v>
      </c>
      <c r="V18">
        <f t="shared" si="1"/>
        <v>895205.82</v>
      </c>
      <c r="W18">
        <f t="shared" si="1"/>
        <v>563997.38</v>
      </c>
      <c r="X18">
        <f t="shared" si="1"/>
        <v>1496715.14</v>
      </c>
      <c r="Y18">
        <f t="shared" si="1"/>
        <v>1030290.26</v>
      </c>
      <c r="Z18">
        <f t="shared" si="1"/>
        <v>535072.97</v>
      </c>
      <c r="AA18">
        <f t="shared" si="1"/>
        <v>569305.04</v>
      </c>
      <c r="AB18">
        <f>AB20+AB22+AB24+AB26</f>
        <v>20827.66</v>
      </c>
      <c r="AC18">
        <f t="shared" si="1"/>
        <v>464529.43</v>
      </c>
      <c r="AD18">
        <f t="shared" si="1"/>
        <v>567978.31000000006</v>
      </c>
      <c r="AE18">
        <f t="shared" si="1"/>
        <v>1170055.0900000001</v>
      </c>
      <c r="AF18">
        <f t="shared" si="1"/>
        <v>972581.59</v>
      </c>
      <c r="AG18">
        <f>AG20+AG22+AG24+AG26+AG28</f>
        <v>2076564.34</v>
      </c>
      <c r="AH18">
        <f t="shared" si="1"/>
        <v>1101772.24</v>
      </c>
      <c r="AI18">
        <f t="shared" si="1"/>
        <v>961611.83</v>
      </c>
      <c r="AJ18">
        <f t="shared" si="1"/>
        <v>855289.3</v>
      </c>
      <c r="AK18">
        <f>AK20+AK22+AK24+AK26+AK28</f>
        <v>712730.39</v>
      </c>
      <c r="AL18">
        <f t="shared" si="1"/>
        <v>139250.32999999999</v>
      </c>
      <c r="AM18">
        <f t="shared" si="1"/>
        <v>415501.17</v>
      </c>
      <c r="AN18">
        <f t="shared" si="1"/>
        <v>480479.81</v>
      </c>
      <c r="AO18">
        <f t="shared" si="1"/>
        <v>46417.02</v>
      </c>
      <c r="AP18">
        <f t="shared" si="1"/>
        <v>714801.14</v>
      </c>
      <c r="AQ18">
        <f t="shared" si="1"/>
        <v>524648.28</v>
      </c>
      <c r="AR18">
        <f t="shared" si="1"/>
        <v>593170.62</v>
      </c>
      <c r="AS18">
        <f t="shared" si="1"/>
        <v>826143.01</v>
      </c>
      <c r="AT18">
        <f t="shared" si="1"/>
        <v>540932.77</v>
      </c>
      <c r="AU18">
        <f t="shared" si="1"/>
        <v>1037605.21</v>
      </c>
      <c r="AV18">
        <f t="shared" si="1"/>
        <v>1037583.99</v>
      </c>
      <c r="AW18">
        <f t="shared" si="1"/>
        <v>1165357.99</v>
      </c>
      <c r="AX18">
        <f t="shared" si="1"/>
        <v>673593.92</v>
      </c>
      <c r="AY18">
        <f t="shared" si="1"/>
        <v>828234.2</v>
      </c>
      <c r="AZ18">
        <f t="shared" si="1"/>
        <v>603499.88</v>
      </c>
      <c r="BA18">
        <f t="shared" si="1"/>
        <v>561474.66</v>
      </c>
      <c r="BB18">
        <f t="shared" si="1"/>
        <v>653487.17999999993</v>
      </c>
      <c r="BC18">
        <f t="shared" si="1"/>
        <v>618362.55000000005</v>
      </c>
      <c r="BD18">
        <f t="shared" si="1"/>
        <v>669747.78</v>
      </c>
      <c r="BE18">
        <f>BE20+BE22+BE24+BE26</f>
        <v>20916.919999999998</v>
      </c>
    </row>
    <row r="19" spans="1:57">
      <c r="A19" s="4"/>
    </row>
    <row r="20" spans="1:57" ht="25.5">
      <c r="A20" s="1" t="s">
        <v>9</v>
      </c>
      <c r="B20">
        <v>1154949.71</v>
      </c>
      <c r="C20">
        <v>2336557.37</v>
      </c>
      <c r="D20" s="5">
        <v>1070238.6399999999</v>
      </c>
      <c r="E20">
        <v>1796404.48</v>
      </c>
      <c r="F20">
        <v>685534.62</v>
      </c>
      <c r="G20">
        <v>465924.18</v>
      </c>
      <c r="H20" s="5">
        <v>1559005.35</v>
      </c>
      <c r="I20">
        <v>716838.24</v>
      </c>
      <c r="J20">
        <v>519948.47</v>
      </c>
      <c r="K20">
        <v>1742398.76</v>
      </c>
      <c r="L20">
        <v>642792.46</v>
      </c>
      <c r="M20" s="5">
        <v>916657.55</v>
      </c>
      <c r="N20">
        <v>342436.25</v>
      </c>
      <c r="O20">
        <v>383310.33</v>
      </c>
      <c r="P20">
        <v>648623.81000000006</v>
      </c>
      <c r="Q20">
        <v>331287.09000000003</v>
      </c>
      <c r="R20">
        <v>672108.99</v>
      </c>
      <c r="S20">
        <v>610547.26</v>
      </c>
      <c r="T20">
        <v>993839.48</v>
      </c>
      <c r="U20">
        <v>725240.12</v>
      </c>
      <c r="V20">
        <v>886205.82</v>
      </c>
      <c r="W20">
        <v>550497.38</v>
      </c>
      <c r="X20">
        <v>1475715.14</v>
      </c>
      <c r="Y20">
        <v>1015290.26</v>
      </c>
      <c r="Z20">
        <v>526072.97</v>
      </c>
      <c r="AA20">
        <v>560305.04</v>
      </c>
      <c r="AB20">
        <v>20827.66</v>
      </c>
      <c r="AC20">
        <v>455529.43</v>
      </c>
      <c r="AD20">
        <v>551478.31000000006</v>
      </c>
      <c r="AE20">
        <v>1142305.0900000001</v>
      </c>
      <c r="AF20">
        <v>947181.59</v>
      </c>
      <c r="AG20">
        <v>1402564.34</v>
      </c>
      <c r="AH20">
        <v>1077022.24</v>
      </c>
      <c r="AI20">
        <v>637611.82999999996</v>
      </c>
      <c r="AJ20">
        <v>830539.3</v>
      </c>
      <c r="AK20">
        <v>472406.54</v>
      </c>
      <c r="AL20">
        <v>139250.32999999999</v>
      </c>
      <c r="AM20">
        <v>401407.17</v>
      </c>
      <c r="AN20">
        <v>474479.81</v>
      </c>
      <c r="AO20">
        <v>46417.02</v>
      </c>
      <c r="AP20">
        <v>702801.14</v>
      </c>
      <c r="AQ20">
        <v>516398.28</v>
      </c>
      <c r="AR20">
        <v>573710.62</v>
      </c>
      <c r="AS20">
        <v>772967.65</v>
      </c>
      <c r="AT20">
        <v>523722.77</v>
      </c>
      <c r="AU20">
        <v>700295.21</v>
      </c>
      <c r="AV20">
        <v>1013191.99</v>
      </c>
      <c r="AW20">
        <v>1153357.99</v>
      </c>
      <c r="AX20">
        <v>663127.92000000004</v>
      </c>
      <c r="AY20">
        <v>812634.2</v>
      </c>
      <c r="AZ20">
        <v>597499.88</v>
      </c>
      <c r="BA20">
        <v>548610.66</v>
      </c>
      <c r="BB20">
        <v>642533.57999999996</v>
      </c>
      <c r="BC20">
        <v>601152.55000000005</v>
      </c>
      <c r="BD20">
        <v>666747.78</v>
      </c>
      <c r="BE20">
        <v>20916.919999999998</v>
      </c>
    </row>
    <row r="21" spans="1:57">
      <c r="A21" s="4"/>
    </row>
    <row r="22" spans="1:57" ht="25.5">
      <c r="A22" s="1" t="s">
        <v>10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</row>
    <row r="23" spans="1:57">
      <c r="A23" s="4"/>
    </row>
    <row r="24" spans="1:57">
      <c r="A24" s="1" t="s">
        <v>11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</row>
    <row r="25" spans="1:57">
      <c r="A25" s="4"/>
    </row>
    <row r="26" spans="1:57" ht="25.5">
      <c r="A26" s="1" t="s">
        <v>12</v>
      </c>
      <c r="B26">
        <v>21000</v>
      </c>
      <c r="C26">
        <v>2400</v>
      </c>
      <c r="D26">
        <v>6000</v>
      </c>
      <c r="E26">
        <v>51154</v>
      </c>
      <c r="F26">
        <v>9000</v>
      </c>
      <c r="G26">
        <v>0</v>
      </c>
      <c r="H26">
        <v>0</v>
      </c>
      <c r="I26">
        <v>9000</v>
      </c>
      <c r="J26">
        <v>10000</v>
      </c>
      <c r="K26">
        <v>1089308.47</v>
      </c>
      <c r="L26">
        <v>12000</v>
      </c>
      <c r="M26">
        <v>9000</v>
      </c>
      <c r="N26">
        <v>331032</v>
      </c>
      <c r="O26">
        <v>9000</v>
      </c>
      <c r="P26">
        <v>9000</v>
      </c>
      <c r="Q26">
        <v>9000</v>
      </c>
      <c r="R26">
        <v>9000</v>
      </c>
      <c r="S26">
        <v>21000</v>
      </c>
      <c r="T26">
        <v>9000</v>
      </c>
      <c r="U26">
        <v>0</v>
      </c>
      <c r="V26">
        <v>9000</v>
      </c>
      <c r="W26">
        <v>13500</v>
      </c>
      <c r="X26">
        <v>21000</v>
      </c>
      <c r="Y26">
        <v>15000</v>
      </c>
      <c r="Z26">
        <v>9000</v>
      </c>
      <c r="AA26">
        <v>9000</v>
      </c>
      <c r="AB26">
        <v>0</v>
      </c>
      <c r="AC26">
        <v>9000</v>
      </c>
      <c r="AD26">
        <v>16500</v>
      </c>
      <c r="AE26">
        <v>27750</v>
      </c>
      <c r="AF26">
        <v>25400</v>
      </c>
      <c r="AG26">
        <v>674000</v>
      </c>
      <c r="AH26">
        <v>24750</v>
      </c>
      <c r="AI26">
        <v>324000</v>
      </c>
      <c r="AJ26">
        <v>24750</v>
      </c>
      <c r="AK26">
        <v>0</v>
      </c>
      <c r="AL26">
        <v>0</v>
      </c>
      <c r="AM26">
        <v>14094</v>
      </c>
      <c r="AN26">
        <v>6000</v>
      </c>
      <c r="AO26">
        <v>0</v>
      </c>
      <c r="AP26">
        <v>12000</v>
      </c>
      <c r="AQ26">
        <v>8250</v>
      </c>
      <c r="AR26">
        <v>19460</v>
      </c>
      <c r="AS26">
        <v>53175.360000000001</v>
      </c>
      <c r="AT26">
        <v>17210</v>
      </c>
      <c r="AU26">
        <v>337310</v>
      </c>
      <c r="AV26">
        <v>24392</v>
      </c>
      <c r="AW26">
        <v>12000</v>
      </c>
      <c r="AX26">
        <v>10466</v>
      </c>
      <c r="AY26">
        <v>15600</v>
      </c>
      <c r="AZ26">
        <v>6000</v>
      </c>
      <c r="BA26">
        <v>12864</v>
      </c>
      <c r="BB26">
        <v>10953.6</v>
      </c>
      <c r="BC26">
        <v>17210</v>
      </c>
      <c r="BD26">
        <v>3000</v>
      </c>
      <c r="BE26">
        <v>0</v>
      </c>
    </row>
    <row r="27" spans="1:57">
      <c r="A27" s="4"/>
    </row>
    <row r="28" spans="1:57">
      <c r="A28" s="1" t="s">
        <v>13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518002.68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240323.85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</row>
    <row r="29" spans="1:57">
      <c r="A29" s="1" t="s">
        <v>14</v>
      </c>
    </row>
    <row r="30" spans="1:57">
      <c r="A30" s="2"/>
    </row>
    <row r="31" spans="1:57">
      <c r="A31" s="1" t="s">
        <v>15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</row>
    <row r="32" spans="1:57">
      <c r="A32" s="2"/>
    </row>
    <row r="33" spans="1:57">
      <c r="A33" s="1" t="s">
        <v>16</v>
      </c>
      <c r="B33">
        <v>-357810.95</v>
      </c>
      <c r="C33">
        <v>-85330.64</v>
      </c>
      <c r="D33">
        <v>18544.54</v>
      </c>
      <c r="E33">
        <v>-208500.13</v>
      </c>
      <c r="F33">
        <v>-80772.81</v>
      </c>
      <c r="G33">
        <v>103452.54</v>
      </c>
      <c r="H33">
        <v>166420.96</v>
      </c>
      <c r="I33">
        <v>446991.64</v>
      </c>
      <c r="J33">
        <v>7192.32</v>
      </c>
      <c r="K33">
        <v>119532.71</v>
      </c>
      <c r="L33">
        <v>57064.73</v>
      </c>
      <c r="M33">
        <v>-161326.57</v>
      </c>
      <c r="N33">
        <v>642209.71</v>
      </c>
      <c r="O33">
        <v>-22729.95</v>
      </c>
      <c r="P33">
        <v>81418.25</v>
      </c>
      <c r="Q33">
        <v>-131040.5</v>
      </c>
      <c r="R33">
        <v>23938.89</v>
      </c>
      <c r="S33">
        <v>-192485.61</v>
      </c>
      <c r="T33">
        <v>290597.51</v>
      </c>
      <c r="U33">
        <v>-76477.39</v>
      </c>
      <c r="V33">
        <v>389355.2</v>
      </c>
      <c r="W33">
        <v>209396.08</v>
      </c>
      <c r="X33">
        <v>415798.33</v>
      </c>
      <c r="Y33">
        <v>192141.92</v>
      </c>
      <c r="Z33">
        <v>396596.63</v>
      </c>
      <c r="AA33">
        <v>25343.1</v>
      </c>
      <c r="AB33">
        <v>-19678.5</v>
      </c>
      <c r="AC33">
        <v>-201184.35</v>
      </c>
      <c r="AD33">
        <v>-661264.53</v>
      </c>
      <c r="AE33">
        <v>-238852.7</v>
      </c>
      <c r="AF33">
        <v>-233467.25</v>
      </c>
      <c r="AG33">
        <v>868341.96</v>
      </c>
      <c r="AH33">
        <v>398823.03</v>
      </c>
      <c r="AI33">
        <v>137840</v>
      </c>
      <c r="AJ33">
        <v>-358230.21</v>
      </c>
      <c r="AK33">
        <v>51830.47</v>
      </c>
      <c r="AL33">
        <v>2852.85</v>
      </c>
      <c r="AM33">
        <v>12252.61</v>
      </c>
      <c r="AN33">
        <v>61157.440000000002</v>
      </c>
      <c r="AO33">
        <v>-188509.55</v>
      </c>
      <c r="AP33">
        <v>35077.53</v>
      </c>
      <c r="AQ33">
        <v>328429.53999999998</v>
      </c>
      <c r="AR33">
        <v>-108659.42</v>
      </c>
      <c r="AS33">
        <v>357171.11</v>
      </c>
      <c r="AT33">
        <v>190663.22</v>
      </c>
      <c r="AU33">
        <v>95542.07</v>
      </c>
      <c r="AV33">
        <v>-17908.36</v>
      </c>
      <c r="AW33">
        <v>577736.54</v>
      </c>
      <c r="AX33">
        <v>23615.279999999999</v>
      </c>
      <c r="AY33">
        <v>207970.84</v>
      </c>
      <c r="AZ33">
        <v>312964</v>
      </c>
      <c r="BA33">
        <v>-118175.65</v>
      </c>
      <c r="BB33">
        <v>-43632.91</v>
      </c>
      <c r="BC33">
        <v>209728.51</v>
      </c>
      <c r="BD33">
        <v>40668.879999999997</v>
      </c>
      <c r="BE33">
        <v>-43721.99</v>
      </c>
    </row>
    <row r="34" spans="1:57">
      <c r="A34" s="2"/>
    </row>
    <row r="35" spans="1:57">
      <c r="A35" s="1" t="s">
        <v>17</v>
      </c>
      <c r="B35">
        <v>243298.3</v>
      </c>
      <c r="C35">
        <v>198301.68</v>
      </c>
      <c r="D35">
        <v>234165.29</v>
      </c>
      <c r="E35">
        <v>419851.16</v>
      </c>
      <c r="F35">
        <v>226003.79</v>
      </c>
      <c r="G35">
        <v>143684.70000000001</v>
      </c>
      <c r="H35">
        <v>87870.3</v>
      </c>
      <c r="I35">
        <v>173746.45</v>
      </c>
      <c r="J35">
        <v>132440.95999999999</v>
      </c>
      <c r="K35">
        <v>695569.9</v>
      </c>
      <c r="L35">
        <v>93733.91</v>
      </c>
      <c r="M35">
        <v>422302.65</v>
      </c>
      <c r="N35">
        <v>56394.89</v>
      </c>
      <c r="O35">
        <v>78818.41</v>
      </c>
      <c r="P35">
        <v>288718.21000000002</v>
      </c>
      <c r="Q35">
        <v>114641.7</v>
      </c>
      <c r="R35">
        <v>177896.25</v>
      </c>
      <c r="S35">
        <v>357236.35</v>
      </c>
      <c r="T35">
        <v>358063.69</v>
      </c>
      <c r="U35">
        <v>103393.21</v>
      </c>
      <c r="V35">
        <v>366687.05</v>
      </c>
      <c r="W35">
        <v>164303.01999999999</v>
      </c>
      <c r="X35">
        <v>896916.71</v>
      </c>
      <c r="Y35">
        <v>117050.21</v>
      </c>
      <c r="Z35">
        <v>42676.21</v>
      </c>
      <c r="AA35">
        <v>96671.67</v>
      </c>
      <c r="AB35">
        <v>0</v>
      </c>
      <c r="AC35">
        <v>175531.95</v>
      </c>
      <c r="AD35">
        <v>186851.57</v>
      </c>
      <c r="AE35">
        <v>241389.14</v>
      </c>
      <c r="AF35">
        <v>208932.16</v>
      </c>
      <c r="AG35">
        <v>308928.84000000003</v>
      </c>
      <c r="AH35">
        <v>203136.17</v>
      </c>
      <c r="AI35">
        <v>80678.09</v>
      </c>
      <c r="AJ35">
        <v>323467.46000000002</v>
      </c>
      <c r="AK35">
        <v>132914.62</v>
      </c>
      <c r="AL35">
        <v>95784.78</v>
      </c>
      <c r="AM35">
        <v>107001.53</v>
      </c>
      <c r="AN35">
        <v>153434.89000000001</v>
      </c>
      <c r="AO35">
        <v>7337.79</v>
      </c>
      <c r="AP35">
        <v>101520.77</v>
      </c>
      <c r="AQ35">
        <v>128406.04</v>
      </c>
      <c r="AR35">
        <v>82432.38</v>
      </c>
      <c r="AS35">
        <v>121065.87</v>
      </c>
      <c r="AT35">
        <v>119896.81</v>
      </c>
      <c r="AU35">
        <v>113399.69</v>
      </c>
      <c r="AV35">
        <v>125182.92</v>
      </c>
      <c r="AW35">
        <v>117118.08</v>
      </c>
      <c r="AX35">
        <v>124948.16</v>
      </c>
      <c r="AY35">
        <v>277068.59999999998</v>
      </c>
      <c r="AZ35">
        <v>167022.54999999999</v>
      </c>
      <c r="BA35">
        <v>166122.32999999999</v>
      </c>
      <c r="BB35">
        <v>82303.89</v>
      </c>
      <c r="BC35">
        <v>332187.65000000002</v>
      </c>
      <c r="BD35">
        <v>308276.45</v>
      </c>
      <c r="BE35">
        <v>84790.96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2016г</vt:lpstr>
      <vt:lpstr>2017г.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2018-04-16T07:45:12Z</dcterms:modified>
</cp:coreProperties>
</file>